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Geral" sheetId="1" r:id="rId1"/>
    <sheet name="Plan3" sheetId="2" state="hidden" r:id="rId2"/>
    <sheet name="CRONOGRAMA" sheetId="3" r:id="rId3"/>
  </sheets>
  <definedNames>
    <definedName name="_xlnm.Print_Area" localSheetId="0">'Geral'!$A$1:$K$69</definedName>
  </definedNames>
  <calcPr fullCalcOnLoad="1"/>
</workbook>
</file>

<file path=xl/sharedStrings.xml><?xml version="1.0" encoding="utf-8"?>
<sst xmlns="http://schemas.openxmlformats.org/spreadsheetml/2006/main" count="214" uniqueCount="162">
  <si>
    <t>OBRA: MURO DE CONTENÇÃO CAMPUS FRAIBURGO</t>
  </si>
  <si>
    <r>
      <t>LDI</t>
    </r>
    <r>
      <rPr>
        <sz val="9"/>
        <color indexed="8"/>
        <rFont val="Calibri"/>
        <family val="2"/>
      </rPr>
      <t>:</t>
    </r>
  </si>
  <si>
    <t>Área Construída:  213,50m²</t>
  </si>
  <si>
    <t>Local: RUA CRUZ E SOUZA, 100 , CENTRO, FRAIBURGO - SC</t>
  </si>
  <si>
    <t>Resp. Técnico: ROMMEL SOUZA DA SILVA</t>
  </si>
  <si>
    <t>item</t>
  </si>
  <si>
    <t>REFERÊNCIA</t>
  </si>
  <si>
    <t>DESCRIÇÃO</t>
  </si>
  <si>
    <t>UNID.</t>
  </si>
  <si>
    <t>QUANTID.</t>
  </si>
  <si>
    <t>MÃO DE OBRA</t>
  </si>
  <si>
    <t>MATERIAL</t>
  </si>
  <si>
    <t>TOTAL</t>
  </si>
  <si>
    <t>TOTAL C/ LDI</t>
  </si>
  <si>
    <t>CUSTO UNIT.</t>
  </si>
  <si>
    <t>CUSTO TOTAL</t>
  </si>
  <si>
    <t>S/ BDI</t>
  </si>
  <si>
    <t>1.</t>
  </si>
  <si>
    <t>SERVIÇOS PRELIMINARES</t>
  </si>
  <si>
    <t>1.1</t>
  </si>
  <si>
    <t>74077/003</t>
  </si>
  <si>
    <t>Locação convencional de obra, através de gabarito de tábuas corridas com reaproveitamento de 3 vezes</t>
  </si>
  <si>
    <t>m²</t>
  </si>
  <si>
    <t>1.2</t>
  </si>
  <si>
    <t>74209/001</t>
  </si>
  <si>
    <t>Placa de obra em chapa de aço galvanizado</t>
  </si>
  <si>
    <t>1.3</t>
  </si>
  <si>
    <t>Placa de identificação de responsáveis técnico em chapa de aço galvanizado</t>
  </si>
  <si>
    <t>1.4</t>
  </si>
  <si>
    <t>73752/001</t>
  </si>
  <si>
    <t>Sanitário com 4m², dois módulos de vaso e chuveiro, paredes em tábuas de pinho, coberta em telha de amianto 6mm, incluso instalações, aparelhos, esquadrias e ferragens.</t>
  </si>
  <si>
    <t>unid.</t>
  </si>
  <si>
    <t>1.5</t>
  </si>
  <si>
    <t>73960/001</t>
  </si>
  <si>
    <t>Instalação/ligação provisória elétrica baixa tensão para canteiro obra obra, m3-chave 100A carga 3Kwh, 20cv excluindo fornecimento de  medidor</t>
  </si>
  <si>
    <t>1.6</t>
  </si>
  <si>
    <t>Instalação/ligação provisória  de água  incluso  hidrômetro com fornecimento de medidor</t>
  </si>
  <si>
    <t>1.7</t>
  </si>
  <si>
    <t>73803/001</t>
  </si>
  <si>
    <t>Galpão aberto provisório em madeira, cobertura em telha de fibrocimento 6mm, incluso preparo do terreno</t>
  </si>
  <si>
    <t>1.8</t>
  </si>
  <si>
    <t>74220/001</t>
  </si>
  <si>
    <t>Tapume de chapa de madeira compensada (6mm)</t>
  </si>
  <si>
    <t>1.9</t>
  </si>
  <si>
    <t>73899/2</t>
  </si>
  <si>
    <t>demolição de alvenaria de tijolos furados s/reaproveitamento</t>
  </si>
  <si>
    <t>m³</t>
  </si>
  <si>
    <t>1.10</t>
  </si>
  <si>
    <t>carga manual e remoção e entulho com transporte ate 1km em caminhão basculante
6m3</t>
  </si>
  <si>
    <t>total do item 1</t>
  </si>
  <si>
    <t>2.</t>
  </si>
  <si>
    <t>MOVIMENTO DE TERRA</t>
  </si>
  <si>
    <t>2.1</t>
  </si>
  <si>
    <t>escavação mecânica de vala em material de 2a. categoria ate 2 m de profundidade com utilização de escavadeira hidráulica</t>
  </si>
  <si>
    <t>2.2</t>
  </si>
  <si>
    <t>73964/006</t>
  </si>
  <si>
    <t>reaterro de vala com compactação manual, com material reaproveitado</t>
  </si>
  <si>
    <t>total do item 2</t>
  </si>
  <si>
    <t>3.</t>
  </si>
  <si>
    <t>INFRA-ESTRUTURA</t>
  </si>
  <si>
    <t>3.1</t>
  </si>
  <si>
    <t>forma para sapata e colarinho incluindo montagem</t>
  </si>
  <si>
    <t>3.2</t>
  </si>
  <si>
    <t>CP01- 73907/3</t>
  </si>
  <si>
    <t>contrapiso/lastro de concreto não estrutural, e=5cm, preparo com betoneira e incluindo lançamento</t>
  </si>
  <si>
    <t>3.3</t>
  </si>
  <si>
    <t>74254/002</t>
  </si>
  <si>
    <t>armação aço ca-50, -fornecimento/ corte(perda de 10%) / dobra / colocação), para sapata e colarinho</t>
  </si>
  <si>
    <t>kg</t>
  </si>
  <si>
    <t>3.4</t>
  </si>
  <si>
    <t>73942/002</t>
  </si>
  <si>
    <t>armação aço ca-60, -fornecimento/ corte(perda de 10%) / dobra / colocação), para sapata e colarinho</t>
  </si>
  <si>
    <t>3.5</t>
  </si>
  <si>
    <t>74138/003</t>
  </si>
  <si>
    <t>concreto usinado bombeado fck=25mpa, inclusive lançamento e adensamento, para sapata e colarinho</t>
  </si>
  <si>
    <t>total do item 3</t>
  </si>
  <si>
    <t>4.</t>
  </si>
  <si>
    <t>SUPERESTRUTURA</t>
  </si>
  <si>
    <t>4.1</t>
  </si>
  <si>
    <t>74007/002</t>
  </si>
  <si>
    <t>forma para pilares incluindo transporte, corte, montagem, escoramento, nivelamento, cimbramento e desforma</t>
  </si>
  <si>
    <t>4.2</t>
  </si>
  <si>
    <t>armação aco ca-50, diâmetro  6,3 (1/4) à 12,5mm(1/2) -fornecimento/ corte(perda de 10%) / dobra / colocação), para pilares</t>
  </si>
  <si>
    <t>4.3</t>
  </si>
  <si>
    <t>armação aco ca-60, -fornecimento/ corte(perda de 10%) / dobra / colocação), para pilares</t>
  </si>
  <si>
    <t>4.4</t>
  </si>
  <si>
    <t>concreto usinado bombeado fck=25mpa, inclusive lançamento e adensamento, para pilares</t>
  </si>
  <si>
    <t>4.5</t>
  </si>
  <si>
    <t>formas tipo sanduíche com tabuas, 30 aproveitamentos.</t>
  </si>
  <si>
    <t>4.6</t>
  </si>
  <si>
    <t>armação aço ca-50, diâmetro 6,3 (1/4) à 12,5mm(1/2) -fornecimento/ corte(perda de 10%) / dobra / colocação), para vigas</t>
  </si>
  <si>
    <t>4.7</t>
  </si>
  <si>
    <t>74254/1</t>
  </si>
  <si>
    <t>armação aco ca-50 diam.16,0 (5/8) à 25,0mm (1) - fornecimento/ corte(perda de
10%) / dobra / colocação.</t>
  </si>
  <si>
    <t>4.8</t>
  </si>
  <si>
    <t>armação aço ca-60, -fornecimento/ corte(perda de 10%) / dobra / colocação), para vigas</t>
  </si>
  <si>
    <t>4.9</t>
  </si>
  <si>
    <t>concreto usinado bombeado fck=25mpa, inclusive lançamento e adensamento, para vigas</t>
  </si>
  <si>
    <t>total do item 4</t>
  </si>
  <si>
    <t>5.</t>
  </si>
  <si>
    <t>IMPERMEABILIZAÇÃO</t>
  </si>
  <si>
    <t>5.1</t>
  </si>
  <si>
    <t>fornecimento/instalação lona plástica preta, para impermeabilização, espessura 150 micras.</t>
  </si>
  <si>
    <t>5.2</t>
  </si>
  <si>
    <t>CP03-1363</t>
  </si>
  <si>
    <t>chapa de madeira compensada plastificada para forma de concreto, de *2,44 x 1,22* m, e = 6 mm(proteção da lona), inclusive aplicação</t>
  </si>
  <si>
    <t>5.3</t>
  </si>
  <si>
    <t>74106/001</t>
  </si>
  <si>
    <t>impermeabilização de estruturas enterradas, com tinta asfáltica, duas demãos</t>
  </si>
  <si>
    <t>5.4</t>
  </si>
  <si>
    <t>74167/1</t>
  </si>
  <si>
    <t>fornecimento/assentamento de manta geotêxtil rt-31 (ant op-60) bidim</t>
  </si>
  <si>
    <t>total do item 5</t>
  </si>
  <si>
    <t>6.</t>
  </si>
  <si>
    <t>DRENAGEM</t>
  </si>
  <si>
    <t>6.1</t>
  </si>
  <si>
    <t>tubo concreto simples dn 200 mm para drenagem - fornecimento e instalação, inclusive escavação manual 1m3/m.</t>
  </si>
  <si>
    <t>m</t>
  </si>
  <si>
    <t>6.2</t>
  </si>
  <si>
    <t>73902/1</t>
  </si>
  <si>
    <t>camada drenante com brita num 3</t>
  </si>
  <si>
    <t>6.3</t>
  </si>
  <si>
    <t>tubo pvc d=2” com material drenante para dreno/ barbaca - forneci mento e instalação.</t>
  </si>
  <si>
    <t>6.4</t>
  </si>
  <si>
    <t>calha em meio tubo de concreto simples, com d = 30 cm</t>
  </si>
  <si>
    <t>total do item 6</t>
  </si>
  <si>
    <t>7.</t>
  </si>
  <si>
    <t>PINTURA</t>
  </si>
  <si>
    <t>7.1</t>
  </si>
  <si>
    <t>aplicação de fundo selador acrílico em paredes, uma demão. af_06/2014</t>
  </si>
  <si>
    <t>M2</t>
  </si>
  <si>
    <t>7.2</t>
  </si>
  <si>
    <t>aplicação manual de pintura com tinta látex acrílica em paredes, duas demãos. af_06/2014 m2 8,31</t>
  </si>
  <si>
    <t>8.</t>
  </si>
  <si>
    <t>COMPLEMENTAÇÃO DA OBRA</t>
  </si>
  <si>
    <t>8.1</t>
  </si>
  <si>
    <t>LIMPEZA</t>
  </si>
  <si>
    <t>8.2</t>
  </si>
  <si>
    <t>limpeza final da obra</t>
  </si>
  <si>
    <t>total do item 7</t>
  </si>
  <si>
    <t>total geral</t>
  </si>
  <si>
    <t>CRONOGRAMA FÍSICO-FINANCEIRO</t>
  </si>
  <si>
    <t>OBRA:MURO DE CONTEÇÃO CAMPUS FRAIBURGO</t>
  </si>
  <si>
    <r>
      <t>LDI</t>
    </r>
    <r>
      <rPr>
        <sz val="9"/>
        <color indexed="8"/>
        <rFont val="Calibri"/>
        <family val="2"/>
      </rPr>
      <t>: 23,73%</t>
    </r>
  </si>
  <si>
    <r>
      <t>Área Construída</t>
    </r>
    <r>
      <rPr>
        <sz val="9"/>
        <color indexed="8"/>
        <rFont val="Calibri"/>
        <family val="2"/>
      </rPr>
      <t>: 213,50m²</t>
    </r>
  </si>
  <si>
    <t>Local: RUA CRUZ E SOUZA, 100, CENTRO, FRAIBURGO - SC</t>
  </si>
  <si>
    <r>
      <t>Resp. Técnico</t>
    </r>
    <r>
      <rPr>
        <sz val="9"/>
        <color indexed="8"/>
        <rFont val="Calibri"/>
        <family val="2"/>
      </rPr>
      <t>: Engenheiro Civil Rommel Souza da Silva</t>
    </r>
  </si>
  <si>
    <t>ITEM</t>
  </si>
  <si>
    <t>PERÍODO</t>
  </si>
  <si>
    <t>0 - 30 DIAS</t>
  </si>
  <si>
    <t>30 - 60 DIAS</t>
  </si>
  <si>
    <t>60 - 90 DIAS</t>
  </si>
  <si>
    <t>90 - 120 DIAS</t>
  </si>
  <si>
    <t>120 – 150 DIAS</t>
  </si>
  <si>
    <t xml:space="preserve"> </t>
  </si>
  <si>
    <t>MOVIMENTAÇÃO DE TERRA</t>
  </si>
  <si>
    <t>0 DIAS</t>
  </si>
  <si>
    <t>30 DIAS</t>
  </si>
  <si>
    <t>60 DIAS</t>
  </si>
  <si>
    <t>90 DIAS</t>
  </si>
  <si>
    <t>120 DIAS</t>
  </si>
  <si>
    <t>150 DIAS</t>
  </si>
</sst>
</file>

<file path=xl/styles.xml><?xml version="1.0" encoding="utf-8"?>
<styleSheet xmlns="http://schemas.openxmlformats.org/spreadsheetml/2006/main">
  <numFmts count="18">
    <numFmt numFmtId="164" formatCode="0"/>
    <numFmt numFmtId="165" formatCode="[$R$-416]\ #,##0.00;[RED]\-[$R$-416]\ #,##0.00"/>
    <numFmt numFmtId="166" formatCode="0.00"/>
    <numFmt numFmtId="167" formatCode="#,##0.0000"/>
    <numFmt numFmtId="168" formatCode="#,##0.00"/>
    <numFmt numFmtId="169" formatCode="@"/>
    <numFmt numFmtId="170" formatCode="0%"/>
    <numFmt numFmtId="171" formatCode="0.00%"/>
    <numFmt numFmtId="172" formatCode="GENERAL"/>
    <numFmt numFmtId="173" formatCode="#.#####"/>
    <numFmt numFmtId="174" formatCode="#,##0.00\ ;\-#,##0.00\ ;\-#\ ;@\ "/>
    <numFmt numFmtId="175" formatCode="&quot; R$ &quot;#,##0.00\ ;&quot;-R$ &quot;#,##0.00\ ;&quot; R$ -&quot;#\ ;@\ "/>
    <numFmt numFmtId="176" formatCode="[$R$-416]\ #,##0.00;\-[$R$-416]\ #,##0.00"/>
    <numFmt numFmtId="177" formatCode="[$R$-416]\ #,##0;\-[$R$-416]\ #,##0"/>
    <numFmt numFmtId="178" formatCode="000000"/>
    <numFmt numFmtId="179" formatCode="00"/>
    <numFmt numFmtId="180" formatCode="&quot;R$ &quot;#,##0.00"/>
    <numFmt numFmtId="181" formatCode="#,##0.00\ ;\(#,##0.00\)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9"/>
      <color indexed="16"/>
      <name val="Arial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2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>
      <alignment/>
      <protection/>
    </xf>
    <xf numFmtId="41" fontId="1" fillId="0" borderId="0" applyFill="0" applyBorder="0" applyAlignment="0" applyProtection="0"/>
    <xf numFmtId="175" fontId="0" fillId="0" borderId="0">
      <alignment/>
      <protection/>
    </xf>
    <xf numFmtId="42" fontId="1" fillId="0" borderId="0" applyFill="0" applyBorder="0" applyAlignment="0" applyProtection="0"/>
    <xf numFmtId="170" fontId="0" fillId="0" borderId="0">
      <alignment/>
      <protection/>
    </xf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12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</cellStyleXfs>
  <cellXfs count="186">
    <xf numFmtId="164" fontId="0" fillId="0" borderId="0" xfId="0" applyAlignment="1">
      <alignment/>
    </xf>
    <xf numFmtId="164" fontId="4" fillId="0" borderId="0" xfId="0" applyFont="1" applyAlignment="1" applyProtection="1">
      <alignment readingOrder="1"/>
      <protection/>
    </xf>
    <xf numFmtId="164" fontId="0" fillId="0" borderId="0" xfId="0" applyAlignment="1" applyProtection="1">
      <alignment wrapText="1" readingOrder="1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6" fontId="0" fillId="0" borderId="0" xfId="0" applyNumberFormat="1" applyAlignment="1">
      <alignment/>
    </xf>
    <xf numFmtId="167" fontId="4" fillId="0" borderId="0" xfId="0" applyNumberFormat="1" applyFont="1" applyAlignment="1">
      <alignment/>
    </xf>
    <xf numFmtId="164" fontId="0" fillId="0" borderId="0" xfId="0" applyFill="1" applyBorder="1" applyAlignment="1" applyProtection="1">
      <alignment readingOrder="1"/>
      <protection/>
    </xf>
    <xf numFmtId="166" fontId="0" fillId="0" borderId="0" xfId="0" applyNumberFormat="1" applyBorder="1" applyAlignment="1" applyProtection="1">
      <alignment/>
      <protection/>
    </xf>
    <xf numFmtId="167" fontId="4" fillId="0" borderId="0" xfId="0" applyNumberFormat="1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0" xfId="0" applyAlignment="1" applyProtection="1">
      <alignment readingOrder="1"/>
      <protection/>
    </xf>
    <xf numFmtId="164" fontId="4" fillId="0" borderId="0" xfId="0" applyFont="1" applyAlignment="1" applyProtection="1">
      <alignment horizontal="center" vertical="center"/>
      <protection/>
    </xf>
    <xf numFmtId="168" fontId="0" fillId="0" borderId="0" xfId="0" applyNumberFormat="1" applyAlignment="1" applyProtection="1">
      <alignment horizontal="center" vertical="center"/>
      <protection/>
    </xf>
    <xf numFmtId="166" fontId="0" fillId="0" borderId="0" xfId="0" applyNumberForma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9" fontId="5" fillId="0" borderId="0" xfId="0" applyNumberFormat="1" applyFont="1" applyAlignment="1" applyProtection="1">
      <alignment vertical="center"/>
      <protection/>
    </xf>
    <xf numFmtId="168" fontId="0" fillId="0" borderId="0" xfId="0" applyNumberFormat="1" applyAlignment="1" applyProtection="1">
      <alignment/>
      <protection/>
    </xf>
    <xf numFmtId="168" fontId="6" fillId="0" borderId="0" xfId="0" applyNumberFormat="1" applyFont="1" applyAlignment="1" applyProtection="1">
      <alignment horizontal="left" vertical="center"/>
      <protection/>
    </xf>
    <xf numFmtId="168" fontId="5" fillId="0" borderId="0" xfId="0" applyNumberFormat="1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 vertical="center"/>
      <protection/>
    </xf>
    <xf numFmtId="171" fontId="10" fillId="0" borderId="0" xfId="19" applyNumberFormat="1" applyFont="1" applyBorder="1" applyAlignment="1" applyProtection="1">
      <alignment horizontal="left" vertical="center"/>
      <protection/>
    </xf>
    <xf numFmtId="168" fontId="10" fillId="0" borderId="0" xfId="0" applyNumberFormat="1" applyFont="1" applyAlignment="1" applyProtection="1">
      <alignment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168" fontId="8" fillId="0" borderId="0" xfId="0" applyNumberFormat="1" applyFont="1" applyAlignment="1" applyProtection="1">
      <alignment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8" fontId="7" fillId="0" borderId="0" xfId="0" applyNumberFormat="1" applyFont="1" applyAlignment="1" applyProtection="1">
      <alignment vertical="center"/>
      <protection/>
    </xf>
    <xf numFmtId="164" fontId="7" fillId="2" borderId="1" xfId="0" applyFont="1" applyFill="1" applyBorder="1" applyAlignment="1" applyProtection="1">
      <alignment wrapText="1" readingOrder="1"/>
      <protection/>
    </xf>
    <xf numFmtId="164" fontId="8" fillId="3" borderId="1" xfId="0" applyFont="1" applyFill="1" applyBorder="1" applyAlignment="1" applyProtection="1">
      <alignment horizontal="center" vertical="center" readingOrder="1"/>
      <protection/>
    </xf>
    <xf numFmtId="164" fontId="8" fillId="3" borderId="1" xfId="0" applyFont="1" applyFill="1" applyBorder="1" applyAlignment="1" applyProtection="1">
      <alignment horizontal="center" vertical="center" wrapText="1" readingOrder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8" fontId="8" fillId="3" borderId="1" xfId="0" applyNumberFormat="1" applyFont="1" applyFill="1" applyBorder="1" applyAlignment="1" applyProtection="1">
      <alignment horizontal="center" vertical="center"/>
      <protection/>
    </xf>
    <xf numFmtId="168" fontId="8" fillId="3" borderId="1" xfId="0" applyNumberFormat="1" applyFont="1" applyFill="1" applyBorder="1" applyAlignment="1" applyProtection="1">
      <alignment horizontal="center" vertical="center" wrapText="1"/>
      <protection/>
    </xf>
    <xf numFmtId="168" fontId="8" fillId="3" borderId="2" xfId="0" applyNumberFormat="1" applyFont="1" applyFill="1" applyBorder="1" applyAlignment="1" applyProtection="1">
      <alignment horizontal="center" vertical="center" wrapText="1"/>
      <protection/>
    </xf>
    <xf numFmtId="168" fontId="8" fillId="3" borderId="2" xfId="0" applyNumberFormat="1" applyFont="1" applyFill="1" applyBorder="1" applyAlignment="1" applyProtection="1">
      <alignment horizontal="center" wrapText="1"/>
      <protection/>
    </xf>
    <xf numFmtId="166" fontId="0" fillId="0" borderId="0" xfId="0" applyNumberForma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8" fontId="8" fillId="3" borderId="3" xfId="0" applyNumberFormat="1" applyFont="1" applyFill="1" applyBorder="1" applyAlignment="1" applyProtection="1">
      <alignment horizontal="center" vertical="center"/>
      <protection/>
    </xf>
    <xf numFmtId="168" fontId="8" fillId="3" borderId="3" xfId="0" applyNumberFormat="1" applyFont="1" applyFill="1" applyBorder="1" applyAlignment="1" applyProtection="1">
      <alignment horizontal="center" vertical="center" wrapText="1"/>
      <protection/>
    </xf>
    <xf numFmtId="168" fontId="8" fillId="3" borderId="3" xfId="0" applyNumberFormat="1" applyFont="1" applyFill="1" applyBorder="1" applyAlignment="1" applyProtection="1">
      <alignment vertical="center" wrapText="1"/>
      <protection/>
    </xf>
    <xf numFmtId="171" fontId="8" fillId="3" borderId="3" xfId="0" applyNumberFormat="1" applyFont="1" applyFill="1" applyBorder="1" applyAlignment="1" applyProtection="1">
      <alignment horizontal="center" wrapText="1"/>
      <protection/>
    </xf>
    <xf numFmtId="166" fontId="8" fillId="0" borderId="0" xfId="0" applyNumberFormat="1" applyFont="1" applyBorder="1" applyAlignment="1" applyProtection="1">
      <alignment horizontal="center" vertical="center"/>
      <protection/>
    </xf>
    <xf numFmtId="167" fontId="8" fillId="0" borderId="0" xfId="0" applyNumberFormat="1" applyFont="1" applyBorder="1" applyAlignment="1" applyProtection="1">
      <alignment horizontal="center" vertical="center" wrapText="1"/>
      <protection/>
    </xf>
    <xf numFmtId="164" fontId="8" fillId="0" borderId="0" xfId="0" applyFont="1" applyBorder="1" applyAlignment="1" applyProtection="1">
      <alignment horizontal="center" vertical="center" wrapText="1"/>
      <protection/>
    </xf>
    <xf numFmtId="164" fontId="8" fillId="0" borderId="0" xfId="0" applyFont="1" applyBorder="1" applyAlignment="1" applyProtection="1">
      <alignment horizontal="center" vertical="center"/>
      <protection/>
    </xf>
    <xf numFmtId="172" fontId="8" fillId="4" borderId="1" xfId="0" applyNumberFormat="1" applyFont="1" applyFill="1" applyBorder="1" applyAlignment="1" applyProtection="1">
      <alignment vertical="center" readingOrder="1"/>
      <protection/>
    </xf>
    <xf numFmtId="172" fontId="8" fillId="4" borderId="1" xfId="0" applyNumberFormat="1" applyFont="1" applyFill="1" applyBorder="1" applyAlignment="1" applyProtection="1">
      <alignment horizontal="left" vertical="center" readingOrder="1"/>
      <protection/>
    </xf>
    <xf numFmtId="166" fontId="0" fillId="0" borderId="0" xfId="0" applyNumberFormat="1" applyAlignment="1" applyProtection="1">
      <alignment vertical="center"/>
      <protection/>
    </xf>
    <xf numFmtId="167" fontId="4" fillId="0" borderId="0" xfId="0" applyNumberFormat="1" applyFont="1" applyAlignment="1" applyProtection="1">
      <alignment vertical="center"/>
      <protection/>
    </xf>
    <xf numFmtId="172" fontId="0" fillId="0" borderId="0" xfId="0" applyNumberFormat="1" applyAlignment="1" applyProtection="1">
      <alignment vertical="center"/>
      <protection/>
    </xf>
    <xf numFmtId="172" fontId="8" fillId="0" borderId="1" xfId="0" applyNumberFormat="1" applyFont="1" applyBorder="1" applyAlignment="1" applyProtection="1">
      <alignment readingOrder="1"/>
      <protection/>
    </xf>
    <xf numFmtId="164" fontId="7" fillId="0" borderId="1" xfId="0" applyFont="1" applyBorder="1" applyAlignment="1" applyProtection="1">
      <alignment horizontal="center" readingOrder="1"/>
      <protection/>
    </xf>
    <xf numFmtId="164" fontId="11" fillId="0" borderId="1" xfId="0" applyFont="1" applyBorder="1" applyAlignment="1" applyProtection="1">
      <alignment wrapText="1" readingOrder="1"/>
      <protection/>
    </xf>
    <xf numFmtId="173" fontId="7" fillId="0" borderId="1" xfId="0" applyNumberFormat="1" applyFont="1" applyBorder="1" applyAlignment="1" applyProtection="1">
      <alignment horizontal="center" vertical="center"/>
      <protection/>
    </xf>
    <xf numFmtId="166" fontId="7" fillId="0" borderId="1" xfId="0" applyNumberFormat="1" applyFont="1" applyBorder="1" applyAlignment="1" applyProtection="1">
      <alignment/>
      <protection/>
    </xf>
    <xf numFmtId="166" fontId="7" fillId="0" borderId="1" xfId="0" applyNumberFormat="1" applyFont="1" applyBorder="1" applyAlignment="1" applyProtection="1">
      <alignment/>
      <protection locked="0"/>
    </xf>
    <xf numFmtId="166" fontId="7" fillId="0" borderId="0" xfId="0" applyNumberFormat="1" applyFont="1" applyBorder="1" applyAlignment="1">
      <alignment/>
    </xf>
    <xf numFmtId="167" fontId="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164" fontId="7" fillId="0" borderId="1" xfId="0" applyFont="1" applyBorder="1" applyAlignment="1" applyProtection="1">
      <alignment wrapText="1" readingOrder="1"/>
      <protection/>
    </xf>
    <xf numFmtId="173" fontId="7" fillId="0" borderId="1" xfId="0" applyNumberFormat="1" applyFont="1" applyBorder="1" applyAlignment="1" applyProtection="1">
      <alignment horizontal="center" readingOrder="1"/>
      <protection/>
    </xf>
    <xf numFmtId="173" fontId="7" fillId="0" borderId="1" xfId="0" applyNumberFormat="1" applyFont="1" applyBorder="1" applyAlignment="1" applyProtection="1">
      <alignment wrapText="1" readingOrder="1"/>
      <protection/>
    </xf>
    <xf numFmtId="172" fontId="7" fillId="0" borderId="1" xfId="0" applyNumberFormat="1" applyFont="1" applyBorder="1" applyAlignment="1" applyProtection="1">
      <alignment horizontal="center" vertical="center"/>
      <protection/>
    </xf>
    <xf numFmtId="172" fontId="7" fillId="0" borderId="1" xfId="24" applyNumberFormat="1" applyFont="1" applyBorder="1" applyAlignment="1" applyProtection="1">
      <alignment wrapText="1" readingOrder="1"/>
      <protection/>
    </xf>
    <xf numFmtId="173" fontId="7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172" fontId="7" fillId="0" borderId="1" xfId="0" applyNumberFormat="1" applyFont="1" applyBorder="1" applyAlignment="1" applyProtection="1">
      <alignment horizontal="center" wrapText="1" readingOrder="1"/>
      <protection/>
    </xf>
    <xf numFmtId="172" fontId="7" fillId="0" borderId="1" xfId="0" applyNumberFormat="1" applyFont="1" applyBorder="1" applyAlignment="1" applyProtection="1">
      <alignment horizontal="left" wrapText="1" readingOrder="1"/>
      <protection/>
    </xf>
    <xf numFmtId="172" fontId="7" fillId="0" borderId="1" xfId="0" applyNumberFormat="1" applyFont="1" applyBorder="1" applyAlignment="1" applyProtection="1">
      <alignment horizontal="center" vertical="center" wrapText="1"/>
      <protection/>
    </xf>
    <xf numFmtId="168" fontId="7" fillId="0" borderId="1" xfId="15" applyNumberFormat="1" applyFont="1" applyBorder="1" applyAlignment="1" applyProtection="1">
      <alignment horizontal="right" wrapText="1"/>
      <protection/>
    </xf>
    <xf numFmtId="166" fontId="7" fillId="0" borderId="4" xfId="0" applyNumberFormat="1" applyFont="1" applyBorder="1" applyAlignment="1">
      <alignment/>
    </xf>
    <xf numFmtId="173" fontId="9" fillId="0" borderId="0" xfId="0" applyNumberFormat="1" applyFont="1" applyAlignment="1">
      <alignment/>
    </xf>
    <xf numFmtId="164" fontId="8" fillId="5" borderId="5" xfId="0" applyFont="1" applyFill="1" applyBorder="1" applyAlignment="1" applyProtection="1">
      <alignment horizontal="left" readingOrder="1"/>
      <protection/>
    </xf>
    <xf numFmtId="165" fontId="8" fillId="5" borderId="5" xfId="0" applyNumberFormat="1" applyFont="1" applyFill="1" applyBorder="1" applyAlignment="1" applyProtection="1">
      <alignment/>
      <protection/>
    </xf>
    <xf numFmtId="176" fontId="8" fillId="5" borderId="1" xfId="17" applyNumberFormat="1" applyFont="1" applyFill="1" applyBorder="1" applyAlignment="1" applyProtection="1">
      <alignment horizontal="right"/>
      <protection/>
    </xf>
    <xf numFmtId="166" fontId="8" fillId="0" borderId="0" xfId="0" applyNumberFormat="1" applyFont="1" applyBorder="1" applyAlignment="1" applyProtection="1">
      <alignment/>
      <protection/>
    </xf>
    <xf numFmtId="167" fontId="8" fillId="0" borderId="0" xfId="0" applyNumberFormat="1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164" fontId="8" fillId="4" borderId="1" xfId="0" applyFont="1" applyFill="1" applyBorder="1" applyAlignment="1" applyProtection="1">
      <alignment readingOrder="1"/>
      <protection/>
    </xf>
    <xf numFmtId="164" fontId="13" fillId="4" borderId="1" xfId="0" applyFont="1" applyFill="1" applyBorder="1" applyAlignment="1" applyProtection="1">
      <alignment horizontal="left" readingOrder="1"/>
      <protection/>
    </xf>
    <xf numFmtId="166" fontId="7" fillId="0" borderId="0" xfId="0" applyNumberFormat="1" applyFont="1" applyBorder="1" applyAlignment="1" applyProtection="1">
      <alignment/>
      <protection/>
    </xf>
    <xf numFmtId="173" fontId="7" fillId="0" borderId="5" xfId="0" applyNumberFormat="1" applyFont="1" applyBorder="1" applyAlignment="1" applyProtection="1">
      <alignment readingOrder="1"/>
      <protection/>
    </xf>
    <xf numFmtId="164" fontId="7" fillId="0" borderId="5" xfId="0" applyFont="1" applyBorder="1" applyAlignment="1" applyProtection="1">
      <alignment horizontal="center" readingOrder="1"/>
      <protection/>
    </xf>
    <xf numFmtId="169" fontId="7" fillId="0" borderId="1" xfId="0" applyNumberFormat="1" applyFont="1" applyBorder="1" applyAlignment="1" applyProtection="1">
      <alignment wrapText="1" readingOrder="1"/>
      <protection/>
    </xf>
    <xf numFmtId="164" fontId="7" fillId="0" borderId="1" xfId="0" applyFont="1" applyBorder="1" applyAlignment="1" applyProtection="1">
      <alignment horizontal="center" vertical="center"/>
      <protection/>
    </xf>
    <xf numFmtId="168" fontId="7" fillId="0" borderId="1" xfId="0" applyNumberFormat="1" applyFont="1" applyBorder="1" applyAlignment="1" applyProtection="1">
      <alignment/>
      <protection/>
    </xf>
    <xf numFmtId="168" fontId="7" fillId="0" borderId="1" xfId="0" applyNumberFormat="1" applyFont="1" applyBorder="1" applyAlignment="1" applyProtection="1">
      <alignment/>
      <protection locked="0"/>
    </xf>
    <xf numFmtId="164" fontId="7" fillId="0" borderId="0" xfId="0" applyFont="1" applyBorder="1" applyAlignment="1">
      <alignment/>
    </xf>
    <xf numFmtId="164" fontId="14" fillId="0" borderId="0" xfId="0" applyFont="1" applyBorder="1" applyAlignment="1">
      <alignment/>
    </xf>
    <xf numFmtId="164" fontId="8" fillId="5" borderId="5" xfId="0" applyFont="1" applyFill="1" applyBorder="1" applyAlignment="1" applyProtection="1">
      <alignment readingOrder="1"/>
      <protection/>
    </xf>
    <xf numFmtId="164" fontId="8" fillId="5" borderId="6" xfId="0" applyFont="1" applyFill="1" applyBorder="1" applyAlignment="1" applyProtection="1">
      <alignment readingOrder="1"/>
      <protection/>
    </xf>
    <xf numFmtId="164" fontId="0" fillId="5" borderId="6" xfId="0" applyFill="1" applyBorder="1" applyAlignment="1" applyProtection="1">
      <alignment wrapText="1" readingOrder="1"/>
      <protection/>
    </xf>
    <xf numFmtId="164" fontId="0" fillId="5" borderId="6" xfId="0" applyFill="1" applyBorder="1" applyAlignment="1" applyProtection="1">
      <alignment/>
      <protection/>
    </xf>
    <xf numFmtId="164" fontId="8" fillId="5" borderId="6" xfId="0" applyFont="1" applyFill="1" applyBorder="1" applyAlignment="1" applyProtection="1">
      <alignment/>
      <protection/>
    </xf>
    <xf numFmtId="168" fontId="8" fillId="5" borderId="1" xfId="17" applyNumberFormat="1" applyFont="1" applyFill="1" applyBorder="1" applyAlignment="1" applyProtection="1">
      <alignment horizontal="right"/>
      <protection/>
    </xf>
    <xf numFmtId="164" fontId="8" fillId="4" borderId="5" xfId="0" applyFont="1" applyFill="1" applyBorder="1" applyAlignment="1" applyProtection="1">
      <alignment horizontal="left" vertical="center" readingOrder="1"/>
      <protection/>
    </xf>
    <xf numFmtId="164" fontId="8" fillId="4" borderId="6" xfId="0" applyFont="1" applyFill="1" applyBorder="1" applyAlignment="1" applyProtection="1">
      <alignment/>
      <protection/>
    </xf>
    <xf numFmtId="166" fontId="7" fillId="4" borderId="1" xfId="0" applyNumberFormat="1" applyFont="1" applyFill="1" applyBorder="1" applyAlignment="1" applyProtection="1">
      <alignment/>
      <protection/>
    </xf>
    <xf numFmtId="166" fontId="7" fillId="4" borderId="5" xfId="0" applyNumberFormat="1" applyFont="1" applyFill="1" applyBorder="1" applyAlignment="1" applyProtection="1">
      <alignment/>
      <protection/>
    </xf>
    <xf numFmtId="164" fontId="8" fillId="4" borderId="7" xfId="0" applyFont="1" applyFill="1" applyBorder="1" applyAlignment="1" applyProtection="1">
      <alignment/>
      <protection/>
    </xf>
    <xf numFmtId="164" fontId="8" fillId="0" borderId="1" xfId="0" applyFont="1" applyBorder="1" applyAlignment="1" applyProtection="1">
      <alignment readingOrder="1"/>
      <protection/>
    </xf>
    <xf numFmtId="164" fontId="7" fillId="0" borderId="1" xfId="0" applyFont="1" applyBorder="1" applyAlignment="1" applyProtection="1">
      <alignment horizontal="left" readingOrder="1"/>
      <protection/>
    </xf>
    <xf numFmtId="168" fontId="7" fillId="0" borderId="1" xfId="0" applyNumberFormat="1" applyFont="1" applyBorder="1" applyAlignment="1" applyProtection="1">
      <alignment horizontal="right"/>
      <protection/>
    </xf>
    <xf numFmtId="169" fontId="7" fillId="0" borderId="1" xfId="0" applyNumberFormat="1" applyFont="1" applyBorder="1" applyAlignment="1" applyProtection="1">
      <alignment horizontal="left" wrapText="1" readingOrder="1"/>
      <protection/>
    </xf>
    <xf numFmtId="164" fontId="7" fillId="0" borderId="1" xfId="0" applyFont="1" applyBorder="1" applyAlignment="1" applyProtection="1">
      <alignment horizontal="center"/>
      <protection/>
    </xf>
    <xf numFmtId="164" fontId="8" fillId="5" borderId="6" xfId="0" applyFont="1" applyFill="1" applyBorder="1" applyAlignment="1" applyProtection="1">
      <alignment wrapText="1" readingOrder="1"/>
      <protection/>
    </xf>
    <xf numFmtId="164" fontId="8" fillId="4" borderId="5" xfId="0" applyFont="1" applyFill="1" applyBorder="1" applyAlignment="1" applyProtection="1">
      <alignment readingOrder="1"/>
      <protection/>
    </xf>
    <xf numFmtId="164" fontId="8" fillId="4" borderId="6" xfId="0" applyFont="1" applyFill="1" applyBorder="1" applyAlignment="1" applyProtection="1">
      <alignment wrapText="1" readingOrder="1"/>
      <protection/>
    </xf>
    <xf numFmtId="166" fontId="7" fillId="0" borderId="4" xfId="0" applyNumberFormat="1" applyFont="1" applyBorder="1" applyAlignment="1" applyProtection="1">
      <alignment/>
      <protection/>
    </xf>
    <xf numFmtId="168" fontId="0" fillId="0" borderId="1" xfId="0" applyNumberFormat="1" applyFont="1" applyBorder="1" applyAlignment="1" applyProtection="1">
      <alignment/>
      <protection/>
    </xf>
    <xf numFmtId="172" fontId="8" fillId="4" borderId="1" xfId="0" applyNumberFormat="1" applyFont="1" applyFill="1" applyBorder="1" applyAlignment="1" applyProtection="1">
      <alignment readingOrder="1"/>
      <protection/>
    </xf>
    <xf numFmtId="172" fontId="8" fillId="4" borderId="5" xfId="0" applyNumberFormat="1" applyFont="1" applyFill="1" applyBorder="1" applyAlignment="1" applyProtection="1">
      <alignment horizontal="left" readingOrder="1"/>
      <protection/>
    </xf>
    <xf numFmtId="172" fontId="7" fillId="0" borderId="0" xfId="0" applyNumberFormat="1" applyFont="1" applyBorder="1" applyAlignment="1" applyProtection="1">
      <alignment/>
      <protection/>
    </xf>
    <xf numFmtId="172" fontId="9" fillId="0" borderId="0" xfId="0" applyNumberFormat="1" applyFont="1" applyAlignment="1" applyProtection="1">
      <alignment/>
      <protection/>
    </xf>
    <xf numFmtId="173" fontId="7" fillId="0" borderId="1" xfId="0" applyNumberFormat="1" applyFont="1" applyBorder="1" applyAlignment="1" applyProtection="1">
      <alignment readingOrder="1"/>
      <protection/>
    </xf>
    <xf numFmtId="172" fontId="7" fillId="0" borderId="1" xfId="0" applyNumberFormat="1" applyFont="1" applyBorder="1" applyAlignment="1" applyProtection="1">
      <alignment horizontal="justify" wrapText="1" readingOrder="1"/>
      <protection/>
    </xf>
    <xf numFmtId="172" fontId="8" fillId="5" borderId="5" xfId="0" applyNumberFormat="1" applyFont="1" applyFill="1" applyBorder="1" applyAlignment="1" applyProtection="1">
      <alignment readingOrder="1"/>
      <protection/>
    </xf>
    <xf numFmtId="177" fontId="8" fillId="5" borderId="1" xfId="17" applyNumberFormat="1" applyFont="1" applyFill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8" fillId="4" borderId="1" xfId="0" applyNumberFormat="1" applyFont="1" applyFill="1" applyBorder="1" applyAlignment="1" applyProtection="1">
      <alignment readingOrder="1"/>
      <protection/>
    </xf>
    <xf numFmtId="173" fontId="8" fillId="4" borderId="1" xfId="0" applyNumberFormat="1" applyFont="1" applyFill="1" applyBorder="1" applyAlignment="1" applyProtection="1">
      <alignment horizontal="left" readingOrder="1"/>
      <protection/>
    </xf>
    <xf numFmtId="166" fontId="0" fillId="0" borderId="4" xfId="0" applyNumberFormat="1" applyBorder="1" applyAlignment="1" applyProtection="1">
      <alignment/>
      <protection/>
    </xf>
    <xf numFmtId="173" fontId="9" fillId="0" borderId="0" xfId="0" applyNumberFormat="1" applyFont="1" applyAlignment="1" applyProtection="1">
      <alignment/>
      <protection/>
    </xf>
    <xf numFmtId="168" fontId="7" fillId="0" borderId="1" xfId="0" applyNumberFormat="1" applyFont="1" applyBorder="1" applyAlignment="1" applyProtection="1">
      <alignment horizontal="right"/>
      <protection locked="0"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173" fontId="8" fillId="5" borderId="5" xfId="0" applyNumberFormat="1" applyFont="1" applyFill="1" applyBorder="1" applyAlignment="1" applyProtection="1">
      <alignment readingOrder="1"/>
      <protection/>
    </xf>
    <xf numFmtId="177" fontId="8" fillId="5" borderId="1" xfId="17" applyNumberFormat="1" applyFont="1" applyFill="1" applyBorder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167" fontId="15" fillId="0" borderId="0" xfId="0" applyNumberFormat="1" applyFont="1" applyAlignment="1" applyProtection="1">
      <alignment/>
      <protection/>
    </xf>
    <xf numFmtId="168" fontId="7" fillId="0" borderId="1" xfId="15" applyNumberFormat="1" applyFont="1" applyBorder="1" applyAlignment="1" applyProtection="1">
      <alignment wrapText="1"/>
      <protection/>
    </xf>
    <xf numFmtId="172" fontId="8" fillId="0" borderId="3" xfId="0" applyNumberFormat="1" applyFont="1" applyFill="1" applyBorder="1" applyAlignment="1" applyProtection="1">
      <alignment horizontal="left" wrapText="1" readingOrder="1"/>
      <protection/>
    </xf>
    <xf numFmtId="166" fontId="9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8" fontId="7" fillId="0" borderId="1" xfId="0" applyNumberFormat="1" applyFont="1" applyBorder="1" applyAlignment="1" applyProtection="1">
      <alignment/>
      <protection locked="0"/>
    </xf>
    <xf numFmtId="175" fontId="8" fillId="5" borderId="1" xfId="17" applyFont="1" applyFill="1" applyBorder="1" applyAlignment="1" applyProtection="1">
      <alignment/>
      <protection/>
    </xf>
    <xf numFmtId="173" fontId="0" fillId="0" borderId="0" xfId="0" applyNumberFormat="1" applyAlignment="1" applyProtection="1">
      <alignment wrapText="1"/>
      <protection/>
    </xf>
    <xf numFmtId="173" fontId="8" fillId="2" borderId="5" xfId="0" applyNumberFormat="1" applyFont="1" applyFill="1" applyBorder="1" applyAlignment="1" applyProtection="1">
      <alignment readingOrder="1"/>
      <protection/>
    </xf>
    <xf numFmtId="173" fontId="8" fillId="2" borderId="6" xfId="0" applyNumberFormat="1" applyFont="1" applyFill="1" applyBorder="1" applyAlignment="1" applyProtection="1">
      <alignment readingOrder="1"/>
      <protection/>
    </xf>
    <xf numFmtId="164" fontId="0" fillId="0" borderId="8" xfId="0" applyBorder="1" applyAlignment="1" applyProtection="1">
      <alignment wrapText="1" readingOrder="1"/>
      <protection/>
    </xf>
    <xf numFmtId="173" fontId="16" fillId="0" borderId="0" xfId="0" applyNumberFormat="1" applyFont="1" applyAlignment="1">
      <alignment/>
    </xf>
    <xf numFmtId="173" fontId="17" fillId="3" borderId="1" xfId="0" applyNumberFormat="1" applyFont="1" applyFill="1" applyBorder="1" applyAlignment="1" applyProtection="1">
      <alignment horizontal="left" readingOrder="1"/>
      <protection/>
    </xf>
    <xf numFmtId="168" fontId="17" fillId="3" borderId="5" xfId="0" applyNumberFormat="1" applyFont="1" applyFill="1" applyBorder="1" applyAlignment="1" applyProtection="1">
      <alignment/>
      <protection/>
    </xf>
    <xf numFmtId="175" fontId="17" fillId="3" borderId="1" xfId="17" applyFont="1" applyFill="1" applyBorder="1" applyAlignment="1" applyProtection="1">
      <alignment/>
      <protection/>
    </xf>
    <xf numFmtId="172" fontId="18" fillId="0" borderId="0" xfId="0" applyNumberFormat="1" applyFont="1" applyFill="1" applyBorder="1" applyAlignment="1">
      <alignment horizontal="center" vertical="center"/>
    </xf>
    <xf numFmtId="172" fontId="5" fillId="0" borderId="0" xfId="25" applyFont="1" applyAlignment="1" applyProtection="1">
      <alignment horizontal="center" vertical="center" wrapText="1"/>
      <protection/>
    </xf>
    <xf numFmtId="172" fontId="18" fillId="0" borderId="0" xfId="0" applyNumberFormat="1" applyFont="1" applyBorder="1" applyAlignment="1">
      <alignment horizontal="center" vertical="center"/>
    </xf>
    <xf numFmtId="169" fontId="5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173" fontId="8" fillId="0" borderId="0" xfId="0" applyNumberFormat="1" applyFont="1" applyAlignment="1">
      <alignment vertical="center"/>
    </xf>
    <xf numFmtId="173" fontId="7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64" fontId="8" fillId="0" borderId="0" xfId="0" applyFont="1" applyAlignment="1">
      <alignment vertical="center"/>
    </xf>
    <xf numFmtId="168" fontId="7" fillId="0" borderId="0" xfId="0" applyNumberFormat="1" applyFont="1" applyAlignment="1">
      <alignment vertical="center"/>
    </xf>
    <xf numFmtId="173" fontId="8" fillId="0" borderId="0" xfId="0" applyNumberFormat="1" applyFont="1" applyAlignment="1">
      <alignment horizontal="left" vertical="center"/>
    </xf>
    <xf numFmtId="173" fontId="7" fillId="0" borderId="9" xfId="0" applyNumberFormat="1" applyFont="1" applyBorder="1" applyAlignment="1">
      <alignment vertical="center"/>
    </xf>
    <xf numFmtId="178" fontId="19" fillId="3" borderId="1" xfId="26" applyNumberFormat="1" applyFont="1" applyFill="1" applyBorder="1" applyAlignment="1">
      <alignment horizontal="center" vertical="center" wrapText="1"/>
      <protection/>
    </xf>
    <xf numFmtId="169" fontId="19" fillId="3" borderId="1" xfId="26" applyNumberFormat="1" applyFont="1" applyFill="1" applyBorder="1" applyAlignment="1">
      <alignment horizontal="center" vertical="center" wrapText="1"/>
      <protection/>
    </xf>
    <xf numFmtId="172" fontId="19" fillId="3" borderId="5" xfId="26" applyFont="1" applyFill="1" applyBorder="1" applyAlignment="1">
      <alignment horizontal="center" vertical="center" wrapText="1"/>
      <protection/>
    </xf>
    <xf numFmtId="172" fontId="19" fillId="3" borderId="1" xfId="26" applyFont="1" applyFill="1" applyBorder="1" applyAlignment="1">
      <alignment horizontal="center" vertical="center" wrapText="1"/>
      <protection/>
    </xf>
    <xf numFmtId="172" fontId="5" fillId="0" borderId="0" xfId="26" applyFont="1" applyAlignment="1">
      <alignment horizontal="center" vertical="center" wrapText="1"/>
      <protection/>
    </xf>
    <xf numFmtId="172" fontId="11" fillId="3" borderId="2" xfId="26" applyFont="1" applyFill="1" applyBorder="1" applyAlignment="1">
      <alignment horizontal="center" vertical="center" wrapText="1"/>
      <protection/>
    </xf>
    <xf numFmtId="179" fontId="19" fillId="0" borderId="2" xfId="26" applyNumberFormat="1" applyFont="1" applyFill="1" applyBorder="1" applyAlignment="1">
      <alignment horizontal="center" vertical="center" wrapText="1"/>
      <protection/>
    </xf>
    <xf numFmtId="169" fontId="19" fillId="0" borderId="1" xfId="26" applyNumberFormat="1" applyFont="1" applyFill="1" applyBorder="1" applyAlignment="1">
      <alignment horizontal="left" vertical="center" wrapText="1"/>
      <protection/>
    </xf>
    <xf numFmtId="170" fontId="20" fillId="0" borderId="0" xfId="19" applyFont="1">
      <alignment/>
      <protection/>
    </xf>
    <xf numFmtId="171" fontId="19" fillId="5" borderId="2" xfId="19" applyNumberFormat="1" applyFont="1" applyFill="1" applyBorder="1" applyAlignment="1" applyProtection="1">
      <alignment horizontal="center" vertical="center" wrapText="1"/>
      <protection/>
    </xf>
    <xf numFmtId="172" fontId="21" fillId="0" borderId="0" xfId="26" applyFont="1" applyAlignment="1">
      <alignment wrapText="1"/>
      <protection/>
    </xf>
    <xf numFmtId="177" fontId="22" fillId="0" borderId="0" xfId="26" applyNumberFormat="1" applyFont="1">
      <alignment/>
      <protection/>
    </xf>
    <xf numFmtId="168" fontId="19" fillId="5" borderId="10" xfId="19" applyNumberFormat="1" applyFont="1" applyFill="1" applyBorder="1" applyAlignment="1" applyProtection="1">
      <alignment horizontal="center" vertical="center" wrapText="1"/>
      <protection/>
    </xf>
    <xf numFmtId="172" fontId="21" fillId="0" borderId="0" xfId="26" applyFont="1" applyAlignment="1">
      <alignment vertical="top" wrapText="1"/>
      <protection/>
    </xf>
    <xf numFmtId="172" fontId="22" fillId="0" borderId="0" xfId="26" applyFont="1">
      <alignment/>
      <protection/>
    </xf>
    <xf numFmtId="171" fontId="19" fillId="3" borderId="10" xfId="19" applyNumberFormat="1" applyFont="1" applyFill="1" applyBorder="1" applyAlignment="1" applyProtection="1">
      <alignment horizontal="center" wrapText="1"/>
      <protection/>
    </xf>
    <xf numFmtId="180" fontId="19" fillId="3" borderId="1" xfId="26" applyNumberFormat="1" applyFont="1" applyFill="1" applyBorder="1" applyAlignment="1">
      <alignment horizontal="center" vertical="center" wrapText="1"/>
      <protection/>
    </xf>
    <xf numFmtId="172" fontId="21" fillId="0" borderId="0" xfId="26" applyFont="1" applyAlignment="1">
      <alignment vertical="center" wrapText="1"/>
      <protection/>
    </xf>
    <xf numFmtId="181" fontId="19" fillId="3" borderId="3" xfId="26" applyNumberFormat="1" applyFont="1" applyFill="1" applyBorder="1" applyAlignment="1">
      <alignment horizontal="center" vertical="top" wrapText="1"/>
      <protection/>
    </xf>
    <xf numFmtId="178" fontId="21" fillId="0" borderId="0" xfId="26" applyNumberFormat="1" applyFont="1" applyAlignment="1">
      <alignment horizontal="left" vertical="center" wrapText="1"/>
      <protection/>
    </xf>
    <xf numFmtId="169" fontId="21" fillId="0" borderId="0" xfId="26" applyNumberFormat="1" applyFont="1" applyAlignment="1">
      <alignment vertical="center" wrapText="1"/>
      <protection/>
    </xf>
    <xf numFmtId="172" fontId="21" fillId="0" borderId="0" xfId="26" applyFont="1" applyAlignment="1">
      <alignment horizontal="center" vertical="center" wrapText="1"/>
      <protection/>
    </xf>
    <xf numFmtId="172" fontId="21" fillId="0" borderId="0" xfId="26" applyFont="1" applyAlignment="1">
      <alignment horizontal="right" vertical="center" wrapText="1"/>
      <protection/>
    </xf>
    <xf numFmtId="169" fontId="21" fillId="0" borderId="0" xfId="26" applyNumberFormat="1" applyFont="1" applyAlignment="1">
      <alignment horizontal="center" vertical="center" wrapText="1"/>
      <protection/>
    </xf>
    <xf numFmtId="171" fontId="21" fillId="0" borderId="0" xfId="26" applyNumberFormat="1" applyFont="1" applyAlignment="1">
      <alignment horizontal="right" vertical="center" wrapText="1"/>
      <protection/>
    </xf>
    <xf numFmtId="171" fontId="21" fillId="0" borderId="0" xfId="26" applyNumberFormat="1" applyFont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Excel Built-in Excel Built-in Excel Built-in Excel Built-in Excel Built-in Excel Built-in Excel Built-in Excel Built-in Normal" xfId="24"/>
    <cellStyle name="Excel Built-in Excel Built-in Excel Built-in Excel Built-in Excel Built-in Excel Built-in Excel Built-in Normal_Calculos" xfId="25"/>
    <cellStyle name="Excel Built-in Excel Built-in Excel Built-in Excel Built-in Excel Built-in Excel Built-in Excel Built-in Normal_USP - Calculos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5"/>
          <c:w val="0.893"/>
          <c:h val="0.9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CRONOGRAMA!$C$29:$H$29</c:f>
              <c:numCache/>
            </c:numRef>
          </c:val>
        </c:ser>
        <c:axId val="13454748"/>
        <c:axId val="53983869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CRONOGRAMA!$C$30:$H$30</c:f>
              <c:numCache/>
            </c:numRef>
          </c:val>
          <c:smooth val="0"/>
        </c:ser>
        <c:axId val="16092774"/>
        <c:axId val="10617239"/>
      </c:lineChart>
      <c:catAx>
        <c:axId val="13454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83869"/>
        <c:crossesAt val="0"/>
        <c:auto val="0"/>
        <c:lblOffset val="100"/>
        <c:noMultiLvlLbl val="0"/>
      </c:catAx>
      <c:valAx>
        <c:axId val="5398386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54748"/>
        <c:crossesAt val="1"/>
        <c:crossBetween val="between"/>
        <c:dispUnits/>
        <c:majorUnit val="0.05"/>
      </c:valAx>
      <c:catAx>
        <c:axId val="16092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17239"/>
        <c:crossesAt val="0"/>
        <c:auto val="0"/>
        <c:lblOffset val="100"/>
        <c:noMultiLvlLbl val="0"/>
      </c:catAx>
      <c:valAx>
        <c:axId val="10617239"/>
        <c:scaling>
          <c:orientation val="minMax"/>
          <c:max val="1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092774"/>
        <c:crosses val="max"/>
        <c:crossBetween val="midCat"/>
        <c:dispUnits/>
        <c:majorUnit val="0.0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906"/>
          <c:y val="0.44925"/>
          <c:w val="0.0677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1533525</xdr:colOff>
      <xdr:row>7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238500" cy="154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1</xdr:col>
      <xdr:colOff>1266825</xdr:colOff>
      <xdr:row>0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552575" cy="19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66675</xdr:rowOff>
    </xdr:from>
    <xdr:to>
      <xdr:col>1</xdr:col>
      <xdr:colOff>1971675</xdr:colOff>
      <xdr:row>5</xdr:row>
      <xdr:rowOff>152400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6675"/>
          <a:ext cx="2552700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1971675</xdr:colOff>
      <xdr:row>30</xdr:row>
      <xdr:rowOff>38100</xdr:rowOff>
    </xdr:from>
    <xdr:to>
      <xdr:col>11</xdr:col>
      <xdr:colOff>200025</xdr:colOff>
      <xdr:row>55</xdr:row>
      <xdr:rowOff>0</xdr:rowOff>
    </xdr:to>
    <xdr:graphicFrame>
      <xdr:nvGraphicFramePr>
        <xdr:cNvPr id="3" name="Chart 3"/>
        <xdr:cNvGraphicFramePr/>
      </xdr:nvGraphicFramePr>
      <xdr:xfrm>
        <a:off x="2581275" y="6419850"/>
        <a:ext cx="9191625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="80" zoomScaleNormal="80" workbookViewId="0" topLeftCell="A1">
      <pane ySplit="10" topLeftCell="A11" activePane="bottomLeft" state="frozen"/>
      <selection pane="topLeft" activeCell="A1" sqref="A1"/>
      <selection pane="bottomLeft" activeCell="F12" sqref="F12"/>
    </sheetView>
  </sheetViews>
  <sheetFormatPr defaultColWidth="9.140625" defaultRowHeight="15.75" customHeight="1"/>
  <cols>
    <col min="1" max="1" width="9.140625" style="1" customWidth="1"/>
    <col min="2" max="2" width="16.7109375" style="1" customWidth="1"/>
    <col min="3" max="3" width="74.421875" style="2" customWidth="1"/>
    <col min="4" max="4" width="9.7109375" style="3" customWidth="1"/>
    <col min="5" max="5" width="11.28125" style="4" customWidth="1"/>
    <col min="6" max="6" width="17.7109375" style="0" customWidth="1"/>
    <col min="7" max="7" width="19.00390625" style="0" customWidth="1"/>
    <col min="8" max="8" width="17.28125" style="0" customWidth="1"/>
    <col min="9" max="9" width="17.8515625" style="0" customWidth="1"/>
    <col min="10" max="10" width="16.8515625" style="0" customWidth="1"/>
    <col min="11" max="11" width="20.00390625" style="0" customWidth="1"/>
    <col min="12" max="12" width="10.00390625" style="5" customWidth="1"/>
    <col min="13" max="13" width="9.140625" style="6" customWidth="1"/>
    <col min="14" max="17" width="9.140625" style="0" customWidth="1"/>
    <col min="18" max="18" width="13.57421875" style="0" customWidth="1"/>
  </cols>
  <sheetData>
    <row r="1" spans="1:13" s="10" customFormat="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9"/>
    </row>
    <row r="2" spans="1:13" s="4" customFormat="1" ht="15.75" customHeight="1">
      <c r="A2" s="11"/>
      <c r="B2" s="11"/>
      <c r="C2" s="2"/>
      <c r="D2" s="12"/>
      <c r="E2" s="13"/>
      <c r="F2" s="13"/>
      <c r="G2" s="13"/>
      <c r="H2" s="13"/>
      <c r="L2" s="14"/>
      <c r="M2" s="15"/>
    </row>
    <row r="3" spans="1:13" s="4" customFormat="1" ht="18.75" customHeight="1">
      <c r="A3" s="11"/>
      <c r="B3" s="11"/>
      <c r="C3" s="2"/>
      <c r="D3" s="16" t="s">
        <v>0</v>
      </c>
      <c r="E3" s="17"/>
      <c r="F3" s="17"/>
      <c r="G3" s="17"/>
      <c r="H3" s="18"/>
      <c r="J3" s="19"/>
      <c r="K3" s="20"/>
      <c r="L3" s="14"/>
      <c r="M3" s="15"/>
    </row>
    <row r="4" spans="1:13" s="4" customFormat="1" ht="15.75" customHeight="1">
      <c r="A4" s="11"/>
      <c r="B4" s="11"/>
      <c r="C4" s="2"/>
      <c r="D4" s="21" t="s">
        <v>1</v>
      </c>
      <c r="E4" s="22">
        <v>0.2373</v>
      </c>
      <c r="F4" s="23"/>
      <c r="G4" s="23"/>
      <c r="H4" s="24"/>
      <c r="J4" s="25"/>
      <c r="K4" s="20"/>
      <c r="L4" s="14"/>
      <c r="M4" s="15"/>
    </row>
    <row r="5" spans="1:13" s="4" customFormat="1" ht="15.75" customHeight="1">
      <c r="A5" s="11"/>
      <c r="B5" s="11"/>
      <c r="C5" s="2"/>
      <c r="D5" s="26" t="s">
        <v>2</v>
      </c>
      <c r="E5" s="26"/>
      <c r="F5" s="26"/>
      <c r="G5" s="26"/>
      <c r="H5" s="24"/>
      <c r="J5" s="25"/>
      <c r="K5" s="20"/>
      <c r="L5" s="14"/>
      <c r="M5" s="15"/>
    </row>
    <row r="6" spans="1:13" s="4" customFormat="1" ht="15.75" customHeight="1">
      <c r="A6" s="11"/>
      <c r="B6" s="11"/>
      <c r="C6" s="2"/>
      <c r="D6" s="21" t="s">
        <v>3</v>
      </c>
      <c r="E6" s="27"/>
      <c r="F6" s="27"/>
      <c r="G6" s="27"/>
      <c r="H6" s="24"/>
      <c r="J6" s="25"/>
      <c r="K6" s="20"/>
      <c r="L6" s="14"/>
      <c r="M6" s="15"/>
    </row>
    <row r="7" spans="1:13" s="4" customFormat="1" ht="15.75" customHeight="1">
      <c r="A7" s="11"/>
      <c r="B7" s="11"/>
      <c r="C7" s="2"/>
      <c r="D7" s="26" t="s">
        <v>4</v>
      </c>
      <c r="E7" s="26"/>
      <c r="F7" s="26"/>
      <c r="G7" s="26"/>
      <c r="H7" s="24"/>
      <c r="J7" s="25"/>
      <c r="K7" s="20"/>
      <c r="L7" s="14"/>
      <c r="M7" s="15"/>
    </row>
    <row r="8" spans="1:13" s="4" customFormat="1" ht="15.75" customHeight="1">
      <c r="A8" s="11"/>
      <c r="B8" s="11"/>
      <c r="C8" s="28"/>
      <c r="J8" s="20"/>
      <c r="K8" s="20"/>
      <c r="L8" s="14"/>
      <c r="M8" s="15"/>
    </row>
    <row r="9" spans="1:19" s="10" customFormat="1" ht="15" customHeight="1">
      <c r="A9" s="29" t="s">
        <v>5</v>
      </c>
      <c r="B9" s="29" t="s">
        <v>6</v>
      </c>
      <c r="C9" s="30" t="s">
        <v>7</v>
      </c>
      <c r="D9" s="31" t="s">
        <v>8</v>
      </c>
      <c r="E9" s="32" t="s">
        <v>9</v>
      </c>
      <c r="F9" s="32" t="s">
        <v>10</v>
      </c>
      <c r="G9" s="32"/>
      <c r="H9" s="33" t="s">
        <v>11</v>
      </c>
      <c r="I9" s="33"/>
      <c r="J9" s="34" t="s">
        <v>12</v>
      </c>
      <c r="K9" s="35" t="s">
        <v>13</v>
      </c>
      <c r="L9" s="36"/>
      <c r="M9" s="36"/>
      <c r="N9" s="36"/>
      <c r="O9" s="37"/>
      <c r="P9" s="37"/>
      <c r="Q9" s="37"/>
      <c r="R9" s="37"/>
      <c r="S9" s="37"/>
    </row>
    <row r="10" spans="1:19" s="4" customFormat="1" ht="24" customHeight="1">
      <c r="A10" s="29"/>
      <c r="B10" s="29"/>
      <c r="C10" s="30"/>
      <c r="D10" s="31"/>
      <c r="E10" s="32"/>
      <c r="F10" s="38" t="s">
        <v>14</v>
      </c>
      <c r="G10" s="39" t="s">
        <v>15</v>
      </c>
      <c r="H10" s="39" t="s">
        <v>14</v>
      </c>
      <c r="I10" s="40" t="s">
        <v>15</v>
      </c>
      <c r="J10" s="39" t="s">
        <v>16</v>
      </c>
      <c r="K10" s="41"/>
      <c r="L10" s="42"/>
      <c r="M10" s="43"/>
      <c r="N10" s="44"/>
      <c r="O10" s="45"/>
      <c r="P10" s="45"/>
      <c r="Q10" s="44"/>
      <c r="R10" s="44"/>
      <c r="S10" s="45"/>
    </row>
    <row r="11" spans="1:13" s="50" customFormat="1" ht="15.75" customHeight="1">
      <c r="A11" s="46" t="s">
        <v>17</v>
      </c>
      <c r="B11" s="47" t="s">
        <v>18</v>
      </c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49"/>
    </row>
    <row r="12" spans="1:20" s="60" customFormat="1" ht="29.25" customHeight="1">
      <c r="A12" s="51" t="s">
        <v>19</v>
      </c>
      <c r="B12" s="52" t="s">
        <v>20</v>
      </c>
      <c r="C12" s="53" t="s">
        <v>21</v>
      </c>
      <c r="D12" s="54" t="s">
        <v>22</v>
      </c>
      <c r="E12" s="55">
        <v>61</v>
      </c>
      <c r="F12" s="56"/>
      <c r="G12" s="56"/>
      <c r="H12" s="56"/>
      <c r="I12" s="56"/>
      <c r="J12" s="56"/>
      <c r="K12" s="56"/>
      <c r="L12" s="57"/>
      <c r="M12" s="58"/>
      <c r="N12" s="59"/>
      <c r="O12" s="59"/>
      <c r="P12" s="59"/>
      <c r="Q12" s="59"/>
      <c r="R12" s="59"/>
      <c r="S12" s="59"/>
      <c r="T12" s="59"/>
    </row>
    <row r="13" spans="1:20" ht="15.75" customHeight="1">
      <c r="A13" s="51" t="s">
        <v>23</v>
      </c>
      <c r="B13" s="52" t="s">
        <v>24</v>
      </c>
      <c r="C13" s="61" t="s">
        <v>25</v>
      </c>
      <c r="D13" s="54" t="s">
        <v>22</v>
      </c>
      <c r="E13" s="55">
        <v>3</v>
      </c>
      <c r="F13" s="56"/>
      <c r="G13" s="56"/>
      <c r="H13" s="56"/>
      <c r="I13" s="56"/>
      <c r="J13" s="56"/>
      <c r="K13" s="56"/>
      <c r="L13" s="57"/>
      <c r="M13" s="58"/>
      <c r="N13" s="59"/>
      <c r="O13" s="59"/>
      <c r="P13" s="59"/>
      <c r="Q13" s="59"/>
      <c r="R13" s="59"/>
      <c r="S13" s="59"/>
      <c r="T13" s="59"/>
    </row>
    <row r="14" spans="1:20" ht="15.75" customHeight="1">
      <c r="A14" s="51" t="s">
        <v>26</v>
      </c>
      <c r="B14" s="52" t="s">
        <v>24</v>
      </c>
      <c r="C14" s="61" t="s">
        <v>27</v>
      </c>
      <c r="D14" s="54" t="s">
        <v>22</v>
      </c>
      <c r="E14" s="55">
        <v>1.5</v>
      </c>
      <c r="F14" s="56"/>
      <c r="G14" s="56"/>
      <c r="H14" s="56"/>
      <c r="I14" s="56"/>
      <c r="J14" s="56"/>
      <c r="K14" s="56"/>
      <c r="L14" s="57"/>
      <c r="M14" s="58"/>
      <c r="N14" s="59"/>
      <c r="O14" s="59"/>
      <c r="P14" s="59"/>
      <c r="Q14" s="59"/>
      <c r="R14" s="59"/>
      <c r="S14" s="59"/>
      <c r="T14" s="59"/>
    </row>
    <row r="15" spans="1:20" ht="24.75" customHeight="1">
      <c r="A15" s="51" t="s">
        <v>28</v>
      </c>
      <c r="B15" s="62" t="s">
        <v>29</v>
      </c>
      <c r="C15" s="63" t="s">
        <v>30</v>
      </c>
      <c r="D15" s="64" t="s">
        <v>31</v>
      </c>
      <c r="E15" s="55">
        <v>1</v>
      </c>
      <c r="F15" s="56"/>
      <c r="G15" s="56"/>
      <c r="H15" s="56"/>
      <c r="I15" s="56"/>
      <c r="J15" s="56"/>
      <c r="K15" s="56"/>
      <c r="L15" s="57"/>
      <c r="M15" s="58"/>
      <c r="N15" s="59"/>
      <c r="O15" s="59"/>
      <c r="P15" s="59"/>
      <c r="Q15" s="59"/>
      <c r="R15" s="59"/>
      <c r="S15" s="59"/>
      <c r="T15" s="59"/>
    </row>
    <row r="16" spans="1:20" ht="24.75" customHeight="1">
      <c r="A16" s="51" t="s">
        <v>32</v>
      </c>
      <c r="B16" s="62" t="s">
        <v>33</v>
      </c>
      <c r="C16" s="65" t="s">
        <v>34</v>
      </c>
      <c r="D16" s="64" t="s">
        <v>31</v>
      </c>
      <c r="E16" s="55">
        <v>1</v>
      </c>
      <c r="F16" s="56"/>
      <c r="G16" s="56"/>
      <c r="H16" s="56"/>
      <c r="I16" s="56"/>
      <c r="J16" s="56"/>
      <c r="K16" s="56"/>
      <c r="L16" s="57"/>
      <c r="M16" s="58"/>
      <c r="N16" s="59"/>
      <c r="O16" s="59"/>
      <c r="P16" s="59"/>
      <c r="Q16" s="59"/>
      <c r="R16" s="59"/>
      <c r="S16" s="59"/>
      <c r="T16" s="59"/>
    </row>
    <row r="17" spans="1:20" ht="15.75" customHeight="1">
      <c r="A17" s="51" t="s">
        <v>35</v>
      </c>
      <c r="B17" s="62" t="s">
        <v>33</v>
      </c>
      <c r="C17" s="65" t="s">
        <v>36</v>
      </c>
      <c r="D17" s="64" t="s">
        <v>31</v>
      </c>
      <c r="E17" s="55">
        <v>1</v>
      </c>
      <c r="F17" s="56"/>
      <c r="G17" s="56"/>
      <c r="H17" s="56"/>
      <c r="I17" s="56"/>
      <c r="J17" s="56"/>
      <c r="K17" s="56"/>
      <c r="L17" s="57"/>
      <c r="M17" s="58"/>
      <c r="N17" s="59"/>
      <c r="O17" s="59"/>
      <c r="P17" s="59"/>
      <c r="Q17" s="59"/>
      <c r="R17" s="59"/>
      <c r="S17" s="59"/>
      <c r="T17" s="59"/>
    </row>
    <row r="18" spans="1:19" s="67" customFormat="1" ht="32.25" customHeight="1">
      <c r="A18" s="51" t="s">
        <v>37</v>
      </c>
      <c r="B18" s="62" t="s">
        <v>38</v>
      </c>
      <c r="C18" s="63" t="s">
        <v>39</v>
      </c>
      <c r="D18" s="54" t="s">
        <v>22</v>
      </c>
      <c r="E18" s="55">
        <v>6</v>
      </c>
      <c r="F18" s="56"/>
      <c r="G18" s="56"/>
      <c r="H18" s="56"/>
      <c r="I18" s="56"/>
      <c r="J18" s="56"/>
      <c r="K18" s="56"/>
      <c r="L18" s="57"/>
      <c r="M18" s="58"/>
      <c r="N18" s="66"/>
      <c r="O18" s="66"/>
      <c r="P18" s="66"/>
      <c r="Q18" s="66"/>
      <c r="R18" s="66"/>
      <c r="S18" s="66"/>
    </row>
    <row r="19" spans="1:19" s="73" customFormat="1" ht="21.75" customHeight="1">
      <c r="A19" s="51" t="s">
        <v>40</v>
      </c>
      <c r="B19" s="68" t="s">
        <v>41</v>
      </c>
      <c r="C19" s="69" t="s">
        <v>42</v>
      </c>
      <c r="D19" s="70" t="s">
        <v>22</v>
      </c>
      <c r="E19" s="71">
        <v>26.4</v>
      </c>
      <c r="F19" s="56"/>
      <c r="G19" s="56"/>
      <c r="H19" s="56"/>
      <c r="I19" s="56"/>
      <c r="J19" s="56"/>
      <c r="K19" s="56"/>
      <c r="L19" s="72"/>
      <c r="M19" s="58"/>
      <c r="N19" s="66"/>
      <c r="O19" s="66"/>
      <c r="P19" s="66"/>
      <c r="Q19" s="66"/>
      <c r="R19" s="66"/>
      <c r="S19" s="66"/>
    </row>
    <row r="20" spans="1:19" s="73" customFormat="1" ht="13.5" customHeight="1">
      <c r="A20" s="51" t="s">
        <v>43</v>
      </c>
      <c r="B20" s="68" t="s">
        <v>44</v>
      </c>
      <c r="C20" s="69" t="s">
        <v>45</v>
      </c>
      <c r="D20" s="70" t="s">
        <v>46</v>
      </c>
      <c r="E20" s="71">
        <v>58.5</v>
      </c>
      <c r="F20" s="56"/>
      <c r="G20" s="56"/>
      <c r="H20" s="56"/>
      <c r="I20" s="56"/>
      <c r="J20" s="56"/>
      <c r="K20" s="56"/>
      <c r="L20" s="72"/>
      <c r="M20" s="58"/>
      <c r="N20" s="66"/>
      <c r="O20" s="66"/>
      <c r="P20" s="66"/>
      <c r="Q20" s="66"/>
      <c r="R20" s="66"/>
      <c r="S20" s="66"/>
    </row>
    <row r="21" spans="1:19" s="73" customFormat="1" ht="27.75" customHeight="1">
      <c r="A21" s="51" t="s">
        <v>47</v>
      </c>
      <c r="B21" s="68">
        <v>72209</v>
      </c>
      <c r="C21" s="69" t="s">
        <v>48</v>
      </c>
      <c r="D21" s="70" t="s">
        <v>46</v>
      </c>
      <c r="E21" s="71">
        <v>91.05</v>
      </c>
      <c r="F21" s="56"/>
      <c r="G21" s="56"/>
      <c r="H21" s="56"/>
      <c r="I21" s="56"/>
      <c r="J21" s="56"/>
      <c r="K21" s="56"/>
      <c r="L21" s="72"/>
      <c r="M21" s="58"/>
      <c r="N21" s="66"/>
      <c r="O21" s="66"/>
      <c r="P21" s="66"/>
      <c r="Q21" s="66"/>
      <c r="R21" s="66"/>
      <c r="S21" s="66"/>
    </row>
    <row r="22" spans="1:19" s="4" customFormat="1" ht="15.75" customHeight="1">
      <c r="A22" s="74" t="s">
        <v>49</v>
      </c>
      <c r="B22" s="74"/>
      <c r="C22" s="74"/>
      <c r="D22" s="74"/>
      <c r="E22" s="74"/>
      <c r="F22" s="74"/>
      <c r="G22" s="74">
        <f aca="true" t="shared" si="0" ref="G22:G23">(F22*E22)</f>
        <v>0</v>
      </c>
      <c r="H22" s="74"/>
      <c r="I22" s="74">
        <f aca="true" t="shared" si="1" ref="I22:I23">(H22*E22)</f>
        <v>0</v>
      </c>
      <c r="J22" s="75">
        <f>SUM(J12:J21)</f>
        <v>0</v>
      </c>
      <c r="K22" s="76">
        <f>SUM(K12:K21)</f>
        <v>0</v>
      </c>
      <c r="L22" s="77"/>
      <c r="M22" s="78"/>
      <c r="N22" s="79"/>
      <c r="O22" s="79"/>
      <c r="P22" s="79"/>
      <c r="Q22" s="79"/>
      <c r="R22" s="79"/>
      <c r="S22" s="79"/>
    </row>
    <row r="23" spans="1:19" s="4" customFormat="1" ht="15.75" customHeight="1">
      <c r="A23" s="80" t="s">
        <v>50</v>
      </c>
      <c r="B23" s="81" t="s">
        <v>51</v>
      </c>
      <c r="C23" s="81"/>
      <c r="D23" s="81"/>
      <c r="E23" s="81"/>
      <c r="F23" s="81"/>
      <c r="G23" s="81">
        <f t="shared" si="0"/>
        <v>0</v>
      </c>
      <c r="H23" s="81"/>
      <c r="I23" s="81">
        <f t="shared" si="1"/>
        <v>0</v>
      </c>
      <c r="J23" s="81">
        <f>(G23+I23)</f>
        <v>0</v>
      </c>
      <c r="K23" s="81"/>
      <c r="L23" s="82"/>
      <c r="M23" s="78"/>
      <c r="N23" s="79"/>
      <c r="O23" s="79"/>
      <c r="P23" s="79"/>
      <c r="Q23" s="79"/>
      <c r="R23" s="79"/>
      <c r="S23" s="79"/>
    </row>
    <row r="24" spans="1:19" s="90" customFormat="1" ht="24.75" customHeight="1">
      <c r="A24" s="83" t="s">
        <v>52</v>
      </c>
      <c r="B24" s="84">
        <v>72915</v>
      </c>
      <c r="C24" s="85" t="s">
        <v>53</v>
      </c>
      <c r="D24" s="86" t="s">
        <v>46</v>
      </c>
      <c r="E24" s="87">
        <v>29.76</v>
      </c>
      <c r="F24" s="88"/>
      <c r="G24" s="88"/>
      <c r="H24" s="88"/>
      <c r="I24" s="88"/>
      <c r="J24" s="88"/>
      <c r="K24" s="88"/>
      <c r="L24" s="57"/>
      <c r="M24" s="58"/>
      <c r="N24" s="89"/>
      <c r="O24" s="89"/>
      <c r="P24" s="89"/>
      <c r="Q24" s="89"/>
      <c r="R24" s="89"/>
      <c r="S24" s="89"/>
    </row>
    <row r="25" spans="1:19" ht="28.5" customHeight="1">
      <c r="A25" s="83" t="s">
        <v>54</v>
      </c>
      <c r="B25" s="84" t="s">
        <v>55</v>
      </c>
      <c r="C25" s="61" t="s">
        <v>56</v>
      </c>
      <c r="D25" s="86" t="s">
        <v>46</v>
      </c>
      <c r="E25" s="87">
        <v>23.81</v>
      </c>
      <c r="F25" s="88"/>
      <c r="G25" s="88"/>
      <c r="H25" s="88"/>
      <c r="I25" s="88"/>
      <c r="J25" s="88"/>
      <c r="K25" s="88"/>
      <c r="L25" s="57"/>
      <c r="M25" s="58"/>
      <c r="N25" s="89"/>
      <c r="O25" s="89"/>
      <c r="P25" s="89"/>
      <c r="Q25" s="89"/>
      <c r="R25" s="89"/>
      <c r="S25" s="89"/>
    </row>
    <row r="26" spans="1:19" s="4" customFormat="1" ht="15.75" customHeight="1">
      <c r="A26" s="91" t="s">
        <v>57</v>
      </c>
      <c r="B26" s="92"/>
      <c r="C26" s="93"/>
      <c r="D26" s="94"/>
      <c r="E26" s="94"/>
      <c r="F26" s="94"/>
      <c r="G26" s="95"/>
      <c r="H26" s="94"/>
      <c r="I26" s="94"/>
      <c r="J26" s="75">
        <f>SUM(J24:J25)</f>
        <v>0</v>
      </c>
      <c r="K26" s="96">
        <f>SUM(K24:K25)</f>
        <v>0</v>
      </c>
      <c r="L26" s="82"/>
      <c r="M26" s="78"/>
      <c r="N26" s="79"/>
      <c r="O26" s="79"/>
      <c r="P26" s="79"/>
      <c r="Q26" s="79"/>
      <c r="R26" s="79"/>
      <c r="S26" s="79"/>
    </row>
    <row r="27" spans="1:19" s="4" customFormat="1" ht="15.75" customHeight="1">
      <c r="A27" s="80" t="s">
        <v>58</v>
      </c>
      <c r="B27" s="97" t="s">
        <v>59</v>
      </c>
      <c r="C27" s="97"/>
      <c r="D27" s="98"/>
      <c r="E27" s="98"/>
      <c r="F27" s="98"/>
      <c r="G27" s="99"/>
      <c r="H27" s="98"/>
      <c r="I27" s="99"/>
      <c r="J27" s="100"/>
      <c r="K27" s="101"/>
      <c r="L27" s="82"/>
      <c r="M27" s="78"/>
      <c r="N27" s="79"/>
      <c r="O27" s="79"/>
      <c r="P27" s="79"/>
      <c r="Q27" s="79"/>
      <c r="R27" s="79"/>
      <c r="S27" s="79"/>
    </row>
    <row r="28" spans="1:19" ht="15.75" customHeight="1">
      <c r="A28" s="102" t="s">
        <v>60</v>
      </c>
      <c r="B28" s="103">
        <v>5970</v>
      </c>
      <c r="C28" s="61" t="s">
        <v>61</v>
      </c>
      <c r="D28" s="86" t="s">
        <v>22</v>
      </c>
      <c r="E28" s="87">
        <v>22.56</v>
      </c>
      <c r="F28" s="88"/>
      <c r="G28" s="88"/>
      <c r="H28" s="88"/>
      <c r="I28" s="88"/>
      <c r="J28" s="88"/>
      <c r="K28" s="88"/>
      <c r="L28" s="57"/>
      <c r="M28" s="58"/>
      <c r="N28" s="89"/>
      <c r="O28" s="89"/>
      <c r="P28" s="89"/>
      <c r="Q28" s="89"/>
      <c r="R28" s="89"/>
      <c r="S28" s="89"/>
    </row>
    <row r="29" spans="1:19" ht="15.75" customHeight="1">
      <c r="A29" s="102" t="s">
        <v>62</v>
      </c>
      <c r="B29" s="103" t="s">
        <v>63</v>
      </c>
      <c r="C29" s="61" t="s">
        <v>64</v>
      </c>
      <c r="D29" s="86" t="s">
        <v>22</v>
      </c>
      <c r="E29" s="104">
        <v>19.84</v>
      </c>
      <c r="F29" s="88"/>
      <c r="G29" s="88"/>
      <c r="H29" s="88"/>
      <c r="I29" s="88"/>
      <c r="J29" s="88"/>
      <c r="K29" s="88"/>
      <c r="L29" s="57"/>
      <c r="M29" s="58"/>
      <c r="N29" s="89"/>
      <c r="O29" s="89"/>
      <c r="P29" s="89"/>
      <c r="Q29" s="89"/>
      <c r="R29" s="89"/>
      <c r="S29" s="89"/>
    </row>
    <row r="30" spans="1:19" ht="30.75" customHeight="1">
      <c r="A30" s="102" t="s">
        <v>65</v>
      </c>
      <c r="B30" s="103" t="s">
        <v>66</v>
      </c>
      <c r="C30" s="61" t="s">
        <v>67</v>
      </c>
      <c r="D30" s="86" t="s">
        <v>68</v>
      </c>
      <c r="E30" s="87">
        <v>358</v>
      </c>
      <c r="F30" s="88"/>
      <c r="G30" s="88"/>
      <c r="H30" s="88"/>
      <c r="I30" s="88"/>
      <c r="J30" s="88"/>
      <c r="K30" s="88"/>
      <c r="L30" s="57"/>
      <c r="M30" s="58"/>
      <c r="N30" s="89"/>
      <c r="O30" s="89"/>
      <c r="P30" s="89"/>
      <c r="Q30" s="89"/>
      <c r="R30" s="89"/>
      <c r="S30" s="89"/>
    </row>
    <row r="31" spans="1:19" ht="33.75" customHeight="1">
      <c r="A31" s="102" t="s">
        <v>69</v>
      </c>
      <c r="B31" s="103" t="s">
        <v>70</v>
      </c>
      <c r="C31" s="61" t="s">
        <v>71</v>
      </c>
      <c r="D31" s="86" t="s">
        <v>68</v>
      </c>
      <c r="E31" s="87">
        <v>11.59</v>
      </c>
      <c r="F31" s="88"/>
      <c r="G31" s="88"/>
      <c r="H31" s="88"/>
      <c r="I31" s="88"/>
      <c r="J31" s="88"/>
      <c r="K31" s="88"/>
      <c r="L31" s="57"/>
      <c r="M31" s="58"/>
      <c r="N31" s="89"/>
      <c r="O31" s="89"/>
      <c r="P31" s="89"/>
      <c r="Q31" s="89"/>
      <c r="R31" s="89"/>
      <c r="S31" s="89"/>
    </row>
    <row r="32" spans="1:19" s="90" customFormat="1" ht="30" customHeight="1">
      <c r="A32" s="102" t="s">
        <v>72</v>
      </c>
      <c r="B32" s="103" t="s">
        <v>73</v>
      </c>
      <c r="C32" s="105" t="s">
        <v>74</v>
      </c>
      <c r="D32" s="106" t="s">
        <v>46</v>
      </c>
      <c r="E32" s="104">
        <v>5.95</v>
      </c>
      <c r="F32" s="88"/>
      <c r="G32" s="88"/>
      <c r="H32" s="88"/>
      <c r="I32" s="88"/>
      <c r="J32" s="88"/>
      <c r="K32" s="88"/>
      <c r="L32" s="57"/>
      <c r="M32" s="58"/>
      <c r="N32" s="89"/>
      <c r="O32" s="89"/>
      <c r="P32" s="89"/>
      <c r="Q32" s="89"/>
      <c r="R32" s="89"/>
      <c r="S32" s="89"/>
    </row>
    <row r="33" spans="1:19" s="4" customFormat="1" ht="15.75" customHeight="1">
      <c r="A33" s="91" t="s">
        <v>75</v>
      </c>
      <c r="B33" s="92"/>
      <c r="C33" s="107"/>
      <c r="D33" s="95"/>
      <c r="E33" s="95"/>
      <c r="F33" s="95"/>
      <c r="G33" s="95"/>
      <c r="H33" s="95"/>
      <c r="I33" s="94"/>
      <c r="J33" s="75">
        <f>SUM(J28:J32)</f>
        <v>0</v>
      </c>
      <c r="K33" s="76">
        <f>SUM(K28:K32)</f>
        <v>0</v>
      </c>
      <c r="L33" s="82"/>
      <c r="M33" s="78"/>
      <c r="N33" s="79"/>
      <c r="O33" s="79"/>
      <c r="P33" s="79"/>
      <c r="Q33" s="79"/>
      <c r="R33" s="79"/>
      <c r="S33" s="79"/>
    </row>
    <row r="34" spans="1:21" s="4" customFormat="1" ht="15.75" customHeight="1">
      <c r="A34" s="80" t="s">
        <v>76</v>
      </c>
      <c r="B34" s="108" t="s">
        <v>77</v>
      </c>
      <c r="C34" s="109"/>
      <c r="D34" s="98"/>
      <c r="E34" s="98"/>
      <c r="F34" s="98"/>
      <c r="G34" s="99"/>
      <c r="H34" s="98"/>
      <c r="I34" s="99"/>
      <c r="J34" s="100"/>
      <c r="K34" s="101"/>
      <c r="L34" s="110"/>
      <c r="M34" s="78"/>
      <c r="N34" s="79"/>
      <c r="O34" s="79"/>
      <c r="P34" s="79"/>
      <c r="Q34" s="79"/>
      <c r="R34" s="79"/>
      <c r="S34" s="79"/>
      <c r="T34" s="79"/>
      <c r="U34" s="79"/>
    </row>
    <row r="35" spans="1:19" ht="27.75" customHeight="1">
      <c r="A35" s="102" t="s">
        <v>78</v>
      </c>
      <c r="B35" s="103" t="s">
        <v>79</v>
      </c>
      <c r="C35" s="61" t="s">
        <v>80</v>
      </c>
      <c r="D35" s="86" t="s">
        <v>22</v>
      </c>
      <c r="E35" s="87">
        <v>120</v>
      </c>
      <c r="F35" s="88"/>
      <c r="G35" s="88"/>
      <c r="H35" s="88"/>
      <c r="I35" s="88"/>
      <c r="J35" s="88"/>
      <c r="K35" s="88"/>
      <c r="L35" s="57"/>
      <c r="M35" s="58"/>
      <c r="N35" s="89"/>
      <c r="O35" s="89"/>
      <c r="P35" s="89"/>
      <c r="Q35" s="89"/>
      <c r="R35" s="89"/>
      <c r="S35" s="89"/>
    </row>
    <row r="36" spans="1:19" ht="32.25" customHeight="1">
      <c r="A36" s="102" t="s">
        <v>81</v>
      </c>
      <c r="B36" s="103" t="s">
        <v>66</v>
      </c>
      <c r="C36" s="61" t="s">
        <v>82</v>
      </c>
      <c r="D36" s="86" t="s">
        <v>68</v>
      </c>
      <c r="E36" s="87">
        <v>551</v>
      </c>
      <c r="F36" s="88"/>
      <c r="G36" s="88"/>
      <c r="H36" s="88"/>
      <c r="I36" s="88"/>
      <c r="J36" s="88"/>
      <c r="K36" s="88"/>
      <c r="L36" s="57"/>
      <c r="M36" s="58"/>
      <c r="N36" s="89"/>
      <c r="O36" s="89"/>
      <c r="P36" s="89"/>
      <c r="Q36" s="89"/>
      <c r="R36" s="89"/>
      <c r="S36" s="89"/>
    </row>
    <row r="37" spans="1:19" ht="28.5" customHeight="1">
      <c r="A37" s="102" t="s">
        <v>83</v>
      </c>
      <c r="B37" s="103" t="s">
        <v>70</v>
      </c>
      <c r="C37" s="61" t="s">
        <v>84</v>
      </c>
      <c r="D37" s="86" t="s">
        <v>68</v>
      </c>
      <c r="E37" s="87">
        <v>203</v>
      </c>
      <c r="F37" s="88"/>
      <c r="G37" s="88"/>
      <c r="H37" s="88"/>
      <c r="I37" s="88"/>
      <c r="J37" s="88"/>
      <c r="K37" s="88"/>
      <c r="L37" s="57"/>
      <c r="M37" s="58"/>
      <c r="N37" s="89"/>
      <c r="O37" s="89"/>
      <c r="P37" s="89"/>
      <c r="Q37" s="89"/>
      <c r="R37" s="89"/>
      <c r="S37" s="89"/>
    </row>
    <row r="38" spans="1:19" ht="27.75" customHeight="1">
      <c r="A38" s="102" t="s">
        <v>85</v>
      </c>
      <c r="B38" s="103" t="s">
        <v>73</v>
      </c>
      <c r="C38" s="105" t="s">
        <v>86</v>
      </c>
      <c r="D38" s="86" t="s">
        <v>46</v>
      </c>
      <c r="E38" s="87">
        <v>10</v>
      </c>
      <c r="F38" s="88"/>
      <c r="G38" s="88"/>
      <c r="H38" s="88"/>
      <c r="I38" s="88"/>
      <c r="J38" s="88"/>
      <c r="K38" s="88"/>
      <c r="L38" s="57"/>
      <c r="M38" s="58"/>
      <c r="N38" s="89"/>
      <c r="O38" s="89"/>
      <c r="P38" s="89"/>
      <c r="Q38" s="89"/>
      <c r="R38" s="89"/>
      <c r="S38" s="89"/>
    </row>
    <row r="39" spans="1:19" ht="15.75" customHeight="1">
      <c r="A39" s="102" t="s">
        <v>87</v>
      </c>
      <c r="B39" s="103">
        <v>73653</v>
      </c>
      <c r="C39" s="28" t="s">
        <v>88</v>
      </c>
      <c r="D39" s="86" t="s">
        <v>22</v>
      </c>
      <c r="E39" s="87">
        <v>427</v>
      </c>
      <c r="F39" s="88"/>
      <c r="G39" s="88"/>
      <c r="H39" s="88"/>
      <c r="I39" s="88"/>
      <c r="J39" s="88"/>
      <c r="K39" s="88"/>
      <c r="L39" s="57"/>
      <c r="M39" s="58"/>
      <c r="N39" s="89"/>
      <c r="O39" s="89"/>
      <c r="P39" s="89"/>
      <c r="Q39" s="89"/>
      <c r="R39" s="89"/>
      <c r="S39" s="89"/>
    </row>
    <row r="40" spans="1:19" ht="30.75" customHeight="1">
      <c r="A40" s="102" t="s">
        <v>89</v>
      </c>
      <c r="B40" s="103" t="s">
        <v>66</v>
      </c>
      <c r="C40" s="28" t="s">
        <v>90</v>
      </c>
      <c r="D40" s="86" t="s">
        <v>68</v>
      </c>
      <c r="E40" s="87">
        <v>3899</v>
      </c>
      <c r="F40" s="88"/>
      <c r="G40" s="88"/>
      <c r="H40" s="88"/>
      <c r="I40" s="88"/>
      <c r="J40" s="88"/>
      <c r="K40" s="88"/>
      <c r="L40" s="57"/>
      <c r="M40" s="58"/>
      <c r="N40" s="89"/>
      <c r="O40" s="89"/>
      <c r="P40" s="89"/>
      <c r="Q40" s="89"/>
      <c r="R40" s="89"/>
      <c r="S40" s="89"/>
    </row>
    <row r="41" spans="1:19" ht="27.75" customHeight="1">
      <c r="A41" s="102" t="s">
        <v>91</v>
      </c>
      <c r="B41" s="103" t="s">
        <v>92</v>
      </c>
      <c r="C41" s="28" t="s">
        <v>93</v>
      </c>
      <c r="D41" s="86" t="s">
        <v>68</v>
      </c>
      <c r="E41" s="111">
        <v>421</v>
      </c>
      <c r="F41" s="88"/>
      <c r="G41" s="88"/>
      <c r="H41" s="88"/>
      <c r="I41" s="88"/>
      <c r="J41" s="88"/>
      <c r="K41" s="88"/>
      <c r="L41" s="57"/>
      <c r="M41" s="58"/>
      <c r="N41" s="89"/>
      <c r="O41" s="89"/>
      <c r="P41" s="89"/>
      <c r="Q41" s="89"/>
      <c r="R41" s="89"/>
      <c r="S41" s="89"/>
    </row>
    <row r="42" spans="1:19" ht="29.25" customHeight="1">
      <c r="A42" s="102" t="s">
        <v>94</v>
      </c>
      <c r="B42" s="103" t="s">
        <v>70</v>
      </c>
      <c r="C42" s="61" t="s">
        <v>95</v>
      </c>
      <c r="D42" s="86" t="s">
        <v>68</v>
      </c>
      <c r="E42" s="87">
        <v>233.6</v>
      </c>
      <c r="F42" s="88"/>
      <c r="G42" s="88"/>
      <c r="H42" s="88"/>
      <c r="I42" s="88"/>
      <c r="J42" s="88"/>
      <c r="K42" s="88"/>
      <c r="L42" s="57"/>
      <c r="M42" s="58"/>
      <c r="N42" s="89"/>
      <c r="O42" s="89"/>
      <c r="P42" s="89"/>
      <c r="Q42" s="89"/>
      <c r="R42" s="89"/>
      <c r="S42" s="89"/>
    </row>
    <row r="43" spans="1:19" ht="28.5" customHeight="1">
      <c r="A43" s="102" t="s">
        <v>96</v>
      </c>
      <c r="B43" s="103" t="s">
        <v>73</v>
      </c>
      <c r="C43" s="105" t="s">
        <v>97</v>
      </c>
      <c r="D43" s="86" t="s">
        <v>46</v>
      </c>
      <c r="E43" s="87">
        <v>48.51</v>
      </c>
      <c r="F43" s="88"/>
      <c r="G43" s="88"/>
      <c r="H43" s="88"/>
      <c r="I43" s="88"/>
      <c r="J43" s="88"/>
      <c r="K43" s="88"/>
      <c r="L43" s="57"/>
      <c r="M43" s="58"/>
      <c r="N43" s="89"/>
      <c r="O43" s="89"/>
      <c r="P43" s="89"/>
      <c r="Q43" s="89"/>
      <c r="R43" s="89"/>
      <c r="S43" s="89"/>
    </row>
    <row r="44" spans="1:19" s="4" customFormat="1" ht="15.75" customHeight="1">
      <c r="A44" s="91" t="s">
        <v>98</v>
      </c>
      <c r="B44" s="92"/>
      <c r="C44" s="107"/>
      <c r="D44" s="95"/>
      <c r="E44" s="95"/>
      <c r="F44" s="95"/>
      <c r="G44" s="95"/>
      <c r="H44" s="95"/>
      <c r="I44" s="94"/>
      <c r="J44" s="75">
        <f>SUM(J35:J43)</f>
        <v>0</v>
      </c>
      <c r="K44" s="76">
        <f>SUM(K35:K43)</f>
        <v>0</v>
      </c>
      <c r="L44" s="82"/>
      <c r="M44" s="78"/>
      <c r="N44" s="79"/>
      <c r="O44" s="79"/>
      <c r="P44" s="79"/>
      <c r="Q44" s="79"/>
      <c r="R44" s="79"/>
      <c r="S44" s="79"/>
    </row>
    <row r="45" spans="1:18" s="115" customFormat="1" ht="13.5" customHeight="1">
      <c r="A45" s="112" t="s">
        <v>99</v>
      </c>
      <c r="B45" s="113" t="s">
        <v>100</v>
      </c>
      <c r="C45" s="113"/>
      <c r="D45" s="113"/>
      <c r="E45" s="113"/>
      <c r="F45" s="113"/>
      <c r="G45" s="113">
        <f>(F45*E45)</f>
        <v>0</v>
      </c>
      <c r="H45" s="113"/>
      <c r="I45" s="113">
        <f>(H45*E45)</f>
        <v>0</v>
      </c>
      <c r="J45" s="113">
        <f>(G45+I45)</f>
        <v>0</v>
      </c>
      <c r="K45" s="113"/>
      <c r="L45" s="82"/>
      <c r="M45" s="78"/>
      <c r="N45" s="114"/>
      <c r="O45" s="114"/>
      <c r="P45" s="114"/>
      <c r="Q45" s="114"/>
      <c r="R45" s="114"/>
    </row>
    <row r="46" spans="1:18" ht="15.75" customHeight="1">
      <c r="A46" s="116" t="s">
        <v>101</v>
      </c>
      <c r="B46" s="69">
        <v>68053</v>
      </c>
      <c r="C46" s="117" t="s">
        <v>102</v>
      </c>
      <c r="D46" s="70" t="s">
        <v>22</v>
      </c>
      <c r="E46" s="71">
        <v>140</v>
      </c>
      <c r="F46" s="56"/>
      <c r="G46" s="56"/>
      <c r="H46" s="56"/>
      <c r="I46" s="56"/>
      <c r="J46" s="56"/>
      <c r="K46" s="56"/>
      <c r="L46" s="57"/>
      <c r="M46" s="58"/>
      <c r="N46" s="59"/>
      <c r="O46" s="59"/>
      <c r="P46" s="59"/>
      <c r="Q46" s="59"/>
      <c r="R46" s="59"/>
    </row>
    <row r="47" spans="1:18" ht="24.75" customHeight="1">
      <c r="A47" s="116" t="s">
        <v>103</v>
      </c>
      <c r="B47" s="69" t="s">
        <v>104</v>
      </c>
      <c r="C47" s="117" t="s">
        <v>105</v>
      </c>
      <c r="D47" s="70" t="s">
        <v>22</v>
      </c>
      <c r="E47" s="71">
        <v>140</v>
      </c>
      <c r="F47" s="56"/>
      <c r="G47" s="56"/>
      <c r="H47" s="56"/>
      <c r="I47" s="56"/>
      <c r="J47" s="56"/>
      <c r="K47" s="56"/>
      <c r="L47" s="57"/>
      <c r="M47" s="58"/>
      <c r="N47" s="59"/>
      <c r="O47" s="59"/>
      <c r="P47" s="59"/>
      <c r="Q47" s="59"/>
      <c r="R47" s="59"/>
    </row>
    <row r="48" spans="1:21" ht="15.75" customHeight="1">
      <c r="A48" s="116" t="s">
        <v>106</v>
      </c>
      <c r="B48" s="69" t="s">
        <v>107</v>
      </c>
      <c r="C48" s="117" t="s">
        <v>108</v>
      </c>
      <c r="D48" s="70" t="s">
        <v>22</v>
      </c>
      <c r="E48" s="71">
        <v>159.84</v>
      </c>
      <c r="F48" s="56"/>
      <c r="G48" s="56"/>
      <c r="H48" s="56"/>
      <c r="I48" s="56"/>
      <c r="J48" s="56"/>
      <c r="K48" s="56"/>
      <c r="L48" s="57"/>
      <c r="M48" s="58"/>
      <c r="N48" s="59"/>
      <c r="O48" s="59"/>
      <c r="P48" s="59"/>
      <c r="Q48" s="59"/>
      <c r="R48" s="59"/>
      <c r="S48" s="59"/>
      <c r="T48" s="59"/>
      <c r="U48" s="59"/>
    </row>
    <row r="49" spans="1:21" ht="15.75" customHeight="1">
      <c r="A49" s="116" t="s">
        <v>109</v>
      </c>
      <c r="B49" s="69" t="s">
        <v>110</v>
      </c>
      <c r="C49" s="117" t="s">
        <v>111</v>
      </c>
      <c r="D49" s="70" t="s">
        <v>22</v>
      </c>
      <c r="E49" s="71">
        <v>264</v>
      </c>
      <c r="F49" s="56"/>
      <c r="G49" s="56"/>
      <c r="H49" s="56"/>
      <c r="I49" s="56"/>
      <c r="J49" s="56"/>
      <c r="K49" s="56"/>
      <c r="L49" s="57"/>
      <c r="M49" s="58"/>
      <c r="N49" s="59"/>
      <c r="O49" s="59"/>
      <c r="P49" s="59"/>
      <c r="Q49" s="59"/>
      <c r="R49" s="59"/>
      <c r="S49" s="59"/>
      <c r="T49" s="59"/>
      <c r="U49" s="59"/>
    </row>
    <row r="50" spans="1:19" s="121" customFormat="1" ht="15.75" customHeight="1">
      <c r="A50" s="118" t="s">
        <v>112</v>
      </c>
      <c r="B50" s="118"/>
      <c r="C50" s="118"/>
      <c r="D50" s="118"/>
      <c r="E50" s="118"/>
      <c r="F50" s="118"/>
      <c r="G50" s="118">
        <f aca="true" t="shared" si="2" ref="G50:G51">(F50*E50)</f>
        <v>0</v>
      </c>
      <c r="H50" s="118"/>
      <c r="I50" s="118">
        <f aca="true" t="shared" si="3" ref="I50:I51">(H50*E50)</f>
        <v>0</v>
      </c>
      <c r="J50" s="75">
        <f>SUM(J46:J49)</f>
        <v>0</v>
      </c>
      <c r="K50" s="119">
        <f>SUM(K46:K49)</f>
        <v>0</v>
      </c>
      <c r="L50" s="14"/>
      <c r="M50" s="78"/>
      <c r="N50" s="120"/>
      <c r="O50" s="120"/>
      <c r="P50" s="120"/>
      <c r="Q50" s="120"/>
      <c r="R50" s="120"/>
      <c r="S50" s="120"/>
    </row>
    <row r="51" spans="1:19" s="125" customFormat="1" ht="15.75" customHeight="1">
      <c r="A51" s="122" t="s">
        <v>113</v>
      </c>
      <c r="B51" s="123" t="s">
        <v>114</v>
      </c>
      <c r="C51" s="123"/>
      <c r="D51" s="123"/>
      <c r="E51" s="123"/>
      <c r="F51" s="123"/>
      <c r="G51" s="123">
        <f t="shared" si="2"/>
        <v>0</v>
      </c>
      <c r="H51" s="123"/>
      <c r="I51" s="123">
        <f t="shared" si="3"/>
        <v>0</v>
      </c>
      <c r="J51" s="123">
        <f>(G51+I51)</f>
        <v>0</v>
      </c>
      <c r="K51" s="123"/>
      <c r="L51" s="124"/>
      <c r="M51" s="78"/>
      <c r="N51" s="120"/>
      <c r="O51" s="120"/>
      <c r="P51" s="120"/>
      <c r="Q51" s="120"/>
      <c r="R51" s="120"/>
      <c r="S51" s="120"/>
    </row>
    <row r="52" spans="1:19" ht="24.75" customHeight="1">
      <c r="A52" s="116" t="s">
        <v>115</v>
      </c>
      <c r="B52" s="69">
        <v>83675</v>
      </c>
      <c r="C52" s="117" t="s">
        <v>116</v>
      </c>
      <c r="D52" s="70" t="s">
        <v>117</v>
      </c>
      <c r="E52" s="71">
        <v>40</v>
      </c>
      <c r="F52" s="126"/>
      <c r="G52" s="126"/>
      <c r="H52" s="126"/>
      <c r="I52" s="126"/>
      <c r="J52" s="126"/>
      <c r="K52" s="126"/>
      <c r="L52" s="127"/>
      <c r="M52" s="58"/>
      <c r="N52" s="66"/>
      <c r="O52" s="66"/>
      <c r="P52" s="66"/>
      <c r="Q52" s="66"/>
      <c r="R52" s="66"/>
      <c r="S52" s="66"/>
    </row>
    <row r="53" spans="1:19" ht="15.75" customHeight="1">
      <c r="A53" s="116" t="s">
        <v>118</v>
      </c>
      <c r="B53" s="69" t="s">
        <v>119</v>
      </c>
      <c r="C53" s="117" t="s">
        <v>120</v>
      </c>
      <c r="D53" s="70" t="s">
        <v>46</v>
      </c>
      <c r="E53" s="71">
        <v>36</v>
      </c>
      <c r="F53" s="126"/>
      <c r="G53" s="126"/>
      <c r="H53" s="126"/>
      <c r="I53" s="126"/>
      <c r="J53" s="126"/>
      <c r="K53" s="126"/>
      <c r="L53" s="127"/>
      <c r="M53" s="58"/>
      <c r="N53" s="66"/>
      <c r="O53" s="66"/>
      <c r="P53" s="66"/>
      <c r="Q53" s="66"/>
      <c r="R53" s="66"/>
      <c r="S53" s="66"/>
    </row>
    <row r="54" spans="1:19" ht="15.75" customHeight="1">
      <c r="A54" s="116" t="s">
        <v>121</v>
      </c>
      <c r="B54" s="69">
        <v>83679</v>
      </c>
      <c r="C54" s="117" t="s">
        <v>122</v>
      </c>
      <c r="D54" s="70" t="s">
        <v>117</v>
      </c>
      <c r="E54" s="71">
        <v>15</v>
      </c>
      <c r="F54" s="126"/>
      <c r="G54" s="126"/>
      <c r="H54" s="126"/>
      <c r="I54" s="126"/>
      <c r="J54" s="126"/>
      <c r="K54" s="126"/>
      <c r="L54" s="127"/>
      <c r="M54" s="58"/>
      <c r="N54" s="66"/>
      <c r="O54" s="66"/>
      <c r="P54" s="66"/>
      <c r="Q54" s="66"/>
      <c r="R54" s="66"/>
      <c r="S54" s="66"/>
    </row>
    <row r="55" spans="1:19" ht="15.75" customHeight="1">
      <c r="A55" s="116" t="s">
        <v>123</v>
      </c>
      <c r="B55" s="69">
        <v>83689</v>
      </c>
      <c r="C55" s="117" t="s">
        <v>124</v>
      </c>
      <c r="D55" s="70" t="s">
        <v>117</v>
      </c>
      <c r="E55" s="71">
        <v>40</v>
      </c>
      <c r="F55" s="126"/>
      <c r="G55" s="126"/>
      <c r="H55" s="126"/>
      <c r="I55" s="126"/>
      <c r="J55" s="126"/>
      <c r="K55" s="126"/>
      <c r="L55" s="128"/>
      <c r="M55" s="58"/>
      <c r="N55" s="66"/>
      <c r="O55" s="66"/>
      <c r="P55" s="66"/>
      <c r="Q55" s="66"/>
      <c r="R55" s="66"/>
      <c r="S55" s="66"/>
    </row>
    <row r="56" spans="1:20" s="131" customFormat="1" ht="15.75" customHeight="1">
      <c r="A56" s="129" t="s">
        <v>125</v>
      </c>
      <c r="B56" s="129"/>
      <c r="C56" s="129"/>
      <c r="D56" s="129"/>
      <c r="E56" s="129"/>
      <c r="F56" s="129"/>
      <c r="G56" s="129">
        <f aca="true" t="shared" si="4" ref="G56:G57">(F56*E56)</f>
        <v>0</v>
      </c>
      <c r="H56" s="129"/>
      <c r="I56" s="129">
        <f aca="true" t="shared" si="5" ref="I56:I57">(H56*E56)</f>
        <v>0</v>
      </c>
      <c r="J56" s="75">
        <f>SUM(J52:J55)</f>
        <v>0</v>
      </c>
      <c r="K56" s="130">
        <f>SUM(K52:K55)</f>
        <v>0</v>
      </c>
      <c r="L56" s="14"/>
      <c r="M56" s="78"/>
      <c r="N56" s="114"/>
      <c r="O56" s="114"/>
      <c r="P56" s="114"/>
      <c r="Q56" s="114"/>
      <c r="R56" s="114"/>
      <c r="S56" s="114"/>
      <c r="T56" s="114"/>
    </row>
    <row r="57" spans="1:19" s="125" customFormat="1" ht="15.75" customHeight="1">
      <c r="A57" s="122" t="s">
        <v>126</v>
      </c>
      <c r="B57" s="123" t="s">
        <v>127</v>
      </c>
      <c r="C57" s="123"/>
      <c r="D57" s="123"/>
      <c r="E57" s="123"/>
      <c r="F57" s="123"/>
      <c r="G57" s="123">
        <f t="shared" si="4"/>
        <v>0</v>
      </c>
      <c r="H57" s="123"/>
      <c r="I57" s="123">
        <f t="shared" si="5"/>
        <v>0</v>
      </c>
      <c r="J57" s="123">
        <f>(G57+I57)</f>
        <v>0</v>
      </c>
      <c r="K57" s="123"/>
      <c r="L57" s="14"/>
      <c r="M57" s="132"/>
      <c r="N57" s="120"/>
      <c r="O57" s="120"/>
      <c r="P57" s="120"/>
      <c r="Q57" s="120"/>
      <c r="R57" s="120"/>
      <c r="S57" s="120"/>
    </row>
    <row r="58" spans="1:19" ht="36.75" customHeight="1">
      <c r="A58" s="116" t="s">
        <v>128</v>
      </c>
      <c r="B58" s="68">
        <v>88485</v>
      </c>
      <c r="C58" s="117" t="s">
        <v>129</v>
      </c>
      <c r="D58" s="70" t="s">
        <v>130</v>
      </c>
      <c r="E58" s="133">
        <v>283.5</v>
      </c>
      <c r="F58" s="126"/>
      <c r="G58" s="126"/>
      <c r="H58" s="126"/>
      <c r="I58" s="126"/>
      <c r="J58" s="126"/>
      <c r="K58" s="126"/>
      <c r="N58" s="66"/>
      <c r="O58" s="66"/>
      <c r="P58" s="66"/>
      <c r="Q58" s="66"/>
      <c r="R58" s="66"/>
      <c r="S58" s="66"/>
    </row>
    <row r="59" spans="1:19" ht="27.75" customHeight="1">
      <c r="A59" s="116" t="s">
        <v>131</v>
      </c>
      <c r="B59" s="68">
        <v>88489</v>
      </c>
      <c r="C59" s="117" t="s">
        <v>132</v>
      </c>
      <c r="D59" s="70" t="s">
        <v>130</v>
      </c>
      <c r="E59" s="133">
        <v>283.5</v>
      </c>
      <c r="F59" s="126"/>
      <c r="G59" s="126"/>
      <c r="H59" s="126"/>
      <c r="I59" s="126"/>
      <c r="J59" s="126"/>
      <c r="K59" s="126"/>
      <c r="N59" s="66"/>
      <c r="O59" s="66"/>
      <c r="P59" s="66"/>
      <c r="Q59" s="66"/>
      <c r="R59" s="66"/>
      <c r="S59" s="66"/>
    </row>
    <row r="60" spans="1:13" s="121" customFormat="1" ht="15.75" customHeight="1">
      <c r="A60" s="129" t="s">
        <v>125</v>
      </c>
      <c r="B60" s="129"/>
      <c r="C60" s="129"/>
      <c r="D60" s="129"/>
      <c r="E60" s="129"/>
      <c r="F60" s="129"/>
      <c r="G60" s="129">
        <f aca="true" t="shared" si="6" ref="G60:G62">(F60*E60)</f>
        <v>0</v>
      </c>
      <c r="H60" s="129"/>
      <c r="I60" s="129">
        <f aca="true" t="shared" si="7" ref="I60:I62">(H60*E60)</f>
        <v>0</v>
      </c>
      <c r="J60" s="75">
        <f>SUM(J58:J59)</f>
        <v>0</v>
      </c>
      <c r="K60" s="119">
        <f>SUM(K58:K59)</f>
        <v>0</v>
      </c>
      <c r="L60" s="14"/>
      <c r="M60" s="78"/>
    </row>
    <row r="61" spans="1:13" s="4" customFormat="1" ht="19.5" customHeight="1">
      <c r="A61" s="122" t="s">
        <v>133</v>
      </c>
      <c r="B61" s="123" t="s">
        <v>134</v>
      </c>
      <c r="C61" s="123"/>
      <c r="D61" s="123"/>
      <c r="E61" s="123"/>
      <c r="F61" s="123"/>
      <c r="G61" s="123">
        <f t="shared" si="6"/>
        <v>0</v>
      </c>
      <c r="H61" s="123"/>
      <c r="I61" s="123">
        <f t="shared" si="7"/>
        <v>0</v>
      </c>
      <c r="J61" s="123">
        <f aca="true" t="shared" si="8" ref="J61:J62">(G61+I61)</f>
        <v>0</v>
      </c>
      <c r="K61" s="123"/>
      <c r="L61" s="14"/>
      <c r="M61" s="15"/>
    </row>
    <row r="62" spans="1:13" s="73" customFormat="1" ht="15" customHeight="1">
      <c r="A62" s="51" t="s">
        <v>135</v>
      </c>
      <c r="B62" s="134" t="s">
        <v>136</v>
      </c>
      <c r="C62" s="134"/>
      <c r="D62" s="134"/>
      <c r="E62" s="134"/>
      <c r="F62" s="134"/>
      <c r="G62" s="134">
        <f t="shared" si="6"/>
        <v>0</v>
      </c>
      <c r="H62" s="134"/>
      <c r="I62" s="134">
        <f t="shared" si="7"/>
        <v>0</v>
      </c>
      <c r="J62" s="134">
        <f t="shared" si="8"/>
        <v>0</v>
      </c>
      <c r="K62" s="134"/>
      <c r="L62" s="135"/>
      <c r="M62" s="136"/>
    </row>
    <row r="63" spans="1:13" s="67" customFormat="1" ht="15" customHeight="1">
      <c r="A63" s="116" t="s">
        <v>137</v>
      </c>
      <c r="B63" s="68">
        <v>9537</v>
      </c>
      <c r="C63" s="117" t="s">
        <v>138</v>
      </c>
      <c r="D63" s="70" t="s">
        <v>130</v>
      </c>
      <c r="E63" s="133">
        <v>305</v>
      </c>
      <c r="F63" s="137"/>
      <c r="G63" s="137"/>
      <c r="H63" s="137"/>
      <c r="I63" s="137"/>
      <c r="J63" s="137"/>
      <c r="K63" s="137"/>
      <c r="L63" s="5"/>
      <c r="M63" s="6"/>
    </row>
    <row r="64" spans="1:13" s="139" customFormat="1" ht="15.75" customHeight="1">
      <c r="A64" s="129" t="s">
        <v>139</v>
      </c>
      <c r="B64" s="129"/>
      <c r="C64" s="129"/>
      <c r="D64" s="129"/>
      <c r="E64" s="129"/>
      <c r="F64" s="129"/>
      <c r="G64" s="129"/>
      <c r="H64" s="129"/>
      <c r="I64" s="129"/>
      <c r="J64" s="138">
        <f>SUM(J63)</f>
        <v>0</v>
      </c>
      <c r="K64" s="119">
        <f>SUM(K63)</f>
        <v>0</v>
      </c>
      <c r="L64" s="14"/>
      <c r="M64" s="78"/>
    </row>
    <row r="65" spans="1:13" s="143" customFormat="1" ht="16.5" customHeight="1">
      <c r="A65" s="140"/>
      <c r="B65" s="141"/>
      <c r="C65" s="142"/>
      <c r="D65" s="142"/>
      <c r="E65" s="142"/>
      <c r="F65" s="142"/>
      <c r="G65" s="142"/>
      <c r="H65" s="142"/>
      <c r="I65" s="142"/>
      <c r="J65" s="142"/>
      <c r="K65" s="142"/>
      <c r="L65" s="5"/>
      <c r="M65" s="6"/>
    </row>
    <row r="66" spans="1:13" s="121" customFormat="1" ht="16.5" customHeight="1">
      <c r="A66" s="144" t="s">
        <v>140</v>
      </c>
      <c r="B66" s="144"/>
      <c r="C66" s="144"/>
      <c r="D66" s="144"/>
      <c r="E66" s="144"/>
      <c r="F66" s="144"/>
      <c r="G66" s="144"/>
      <c r="H66" s="144"/>
      <c r="I66" s="144"/>
      <c r="J66" s="145"/>
      <c r="K66" s="146">
        <f>SUM(K22,K26,K33,K44,K50,K56,K60,K64)</f>
        <v>0</v>
      </c>
      <c r="L66" s="14"/>
      <c r="M66" s="15"/>
    </row>
  </sheetData>
  <sheetProtection password="EF8D" sheet="1" selectLockedCells="1"/>
  <mergeCells count="27">
    <mergeCell ref="A1:K1"/>
    <mergeCell ref="D5:G5"/>
    <mergeCell ref="D7:G7"/>
    <mergeCell ref="A9:A10"/>
    <mergeCell ref="B9:B10"/>
    <mergeCell ref="C9:C10"/>
    <mergeCell ref="D9:D10"/>
    <mergeCell ref="E9:E10"/>
    <mergeCell ref="F9:G9"/>
    <mergeCell ref="H9:I9"/>
    <mergeCell ref="L9:N9"/>
    <mergeCell ref="O9:S9"/>
    <mergeCell ref="B11:K11"/>
    <mergeCell ref="A22:I22"/>
    <mergeCell ref="B23:K23"/>
    <mergeCell ref="B27:C27"/>
    <mergeCell ref="B45:K45"/>
    <mergeCell ref="A50:I50"/>
    <mergeCell ref="B51:K51"/>
    <mergeCell ref="A56:I56"/>
    <mergeCell ref="B57:K57"/>
    <mergeCell ref="A60:I60"/>
    <mergeCell ref="B61:K61"/>
    <mergeCell ref="B62:K62"/>
    <mergeCell ref="A64:I64"/>
    <mergeCell ref="C65:K65"/>
    <mergeCell ref="A66:I66"/>
  </mergeCells>
  <printOptions horizontalCentered="1" verticalCentered="1"/>
  <pageMargins left="0.5118055555555555" right="0.5118055555555555" top="1.18125" bottom="1.1069444444444443" header="0.5118055555555555" footer="0.31527777777777777"/>
  <pageSetup horizontalDpi="300" verticalDpi="300" orientation="landscape" paperSize="9"/>
  <headerFooter alignWithMargins="0">
    <oddFooter>&amp;L&amp;"Calibri1,Regular"PLANILHA REFERÊNCIA&amp;C&amp;"Calibri1,Regular"Pág.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5" customHeight="1"/>
  <sheetData/>
  <sheetProtection selectLockedCells="1" selectUnlockedCells="1"/>
  <printOptions/>
  <pageMargins left="0.5118055555555555" right="0.5118055555555555" top="1.18125" bottom="1.1812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80" zoomScaleNormal="80" workbookViewId="0" topLeftCell="A1">
      <selection activeCell="C9" sqref="C9"/>
    </sheetView>
  </sheetViews>
  <sheetFormatPr defaultColWidth="9.140625" defaultRowHeight="15" customHeight="1"/>
  <cols>
    <col min="1" max="1" width="9.140625" style="0" customWidth="1"/>
    <col min="2" max="2" width="41.8515625" style="0" customWidth="1"/>
    <col min="3" max="8" width="15.8515625" style="0" customWidth="1"/>
  </cols>
  <sheetData>
    <row r="1" spans="1:9" s="148" customFormat="1" ht="24" customHeight="1">
      <c r="A1" s="147" t="s">
        <v>141</v>
      </c>
      <c r="B1" s="147"/>
      <c r="C1" s="147"/>
      <c r="D1" s="147"/>
      <c r="E1" s="147"/>
      <c r="F1" s="147"/>
      <c r="G1" s="147"/>
      <c r="H1" s="147"/>
      <c r="I1" s="147"/>
    </row>
    <row r="2" spans="1:9" ht="23.25" customHeight="1">
      <c r="A2" s="149"/>
      <c r="B2" s="149"/>
      <c r="C2" s="150" t="s">
        <v>142</v>
      </c>
      <c r="D2" s="150"/>
      <c r="E2" s="151"/>
      <c r="F2" s="151"/>
      <c r="G2" s="151"/>
      <c r="H2" s="149"/>
      <c r="I2" s="149"/>
    </row>
    <row r="3" spans="1:9" ht="23.25" customHeight="1">
      <c r="A3" s="149"/>
      <c r="B3" s="149"/>
      <c r="C3" s="152" t="s">
        <v>143</v>
      </c>
      <c r="D3" s="153"/>
      <c r="E3" s="22"/>
      <c r="F3" s="154"/>
      <c r="G3" s="154"/>
      <c r="H3" s="149"/>
      <c r="I3" s="149"/>
    </row>
    <row r="4" spans="1:9" ht="23.25" customHeight="1">
      <c r="A4" s="149"/>
      <c r="B4" s="149"/>
      <c r="C4" s="155" t="s">
        <v>144</v>
      </c>
      <c r="D4" s="155"/>
      <c r="E4" s="153"/>
      <c r="F4" s="153"/>
      <c r="G4" s="153"/>
      <c r="H4" s="149"/>
      <c r="I4" s="149"/>
    </row>
    <row r="5" spans="1:9" ht="23.25" customHeight="1">
      <c r="A5" s="149"/>
      <c r="B5" s="149"/>
      <c r="C5" s="156" t="s">
        <v>145</v>
      </c>
      <c r="D5" s="157"/>
      <c r="E5" s="157"/>
      <c r="F5" s="157"/>
      <c r="G5" s="157"/>
      <c r="H5" s="149"/>
      <c r="I5" s="149"/>
    </row>
    <row r="6" spans="1:9" ht="23.25" customHeight="1">
      <c r="A6" s="149"/>
      <c r="B6" s="149"/>
      <c r="C6" s="158" t="s">
        <v>146</v>
      </c>
      <c r="D6" s="153"/>
      <c r="E6" s="159"/>
      <c r="F6" s="159"/>
      <c r="G6" s="159"/>
      <c r="H6" s="149"/>
      <c r="I6" s="149"/>
    </row>
    <row r="7" spans="1:8" s="164" customFormat="1" ht="15.75" customHeight="1">
      <c r="A7" s="160" t="s">
        <v>147</v>
      </c>
      <c r="B7" s="161" t="s">
        <v>7</v>
      </c>
      <c r="C7" s="162" t="s">
        <v>148</v>
      </c>
      <c r="D7" s="162"/>
      <c r="E7" s="162"/>
      <c r="F7" s="162"/>
      <c r="G7" s="162"/>
      <c r="H7" s="163" t="s">
        <v>12</v>
      </c>
    </row>
    <row r="8" spans="1:8" ht="15" customHeight="1">
      <c r="A8" s="160"/>
      <c r="B8" s="161"/>
      <c r="C8" s="165" t="s">
        <v>149</v>
      </c>
      <c r="D8" s="165" t="s">
        <v>150</v>
      </c>
      <c r="E8" s="165" t="s">
        <v>151</v>
      </c>
      <c r="F8" s="165" t="s">
        <v>152</v>
      </c>
      <c r="G8" s="165" t="s">
        <v>153</v>
      </c>
      <c r="H8" s="163"/>
    </row>
    <row r="9" spans="1:8" s="170" customFormat="1" ht="15" customHeight="1">
      <c r="A9" s="166">
        <v>1</v>
      </c>
      <c r="B9" s="167" t="s">
        <v>18</v>
      </c>
      <c r="C9" s="168" t="s">
        <v>154</v>
      </c>
      <c r="D9" s="168"/>
      <c r="E9" s="168"/>
      <c r="F9" s="168"/>
      <c r="G9" s="168"/>
      <c r="H9" s="169">
        <v>0</v>
      </c>
    </row>
    <row r="10" spans="1:8" s="173" customFormat="1" ht="16.5" customHeight="1">
      <c r="A10" s="166"/>
      <c r="B10" s="167"/>
      <c r="C10" s="171"/>
      <c r="D10" s="171"/>
      <c r="E10" s="171"/>
      <c r="F10" s="171"/>
      <c r="G10" s="171"/>
      <c r="H10" s="172">
        <v>0</v>
      </c>
    </row>
    <row r="11" spans="1:8" ht="15" customHeight="1">
      <c r="A11" s="166">
        <v>2</v>
      </c>
      <c r="B11" s="167" t="s">
        <v>155</v>
      </c>
      <c r="C11" s="168"/>
      <c r="D11" s="168"/>
      <c r="E11" s="168"/>
      <c r="F11" s="168"/>
      <c r="G11" s="168"/>
      <c r="H11" s="169">
        <v>0</v>
      </c>
    </row>
    <row r="12" spans="1:8" ht="15" customHeight="1">
      <c r="A12" s="166"/>
      <c r="B12" s="167"/>
      <c r="C12" s="171"/>
      <c r="D12" s="171"/>
      <c r="E12" s="174"/>
      <c r="F12" s="174"/>
      <c r="G12" s="174"/>
      <c r="H12" s="172">
        <v>0</v>
      </c>
    </row>
    <row r="13" spans="1:8" ht="15" customHeight="1">
      <c r="A13" s="166">
        <v>3</v>
      </c>
      <c r="B13" s="167" t="s">
        <v>59</v>
      </c>
      <c r="C13" s="168"/>
      <c r="D13" s="168"/>
      <c r="E13" s="168"/>
      <c r="F13" s="168"/>
      <c r="G13" s="168"/>
      <c r="H13" s="169">
        <v>0</v>
      </c>
    </row>
    <row r="14" spans="1:8" ht="15" customHeight="1">
      <c r="A14" s="166"/>
      <c r="B14" s="167"/>
      <c r="C14" s="174"/>
      <c r="D14" s="171"/>
      <c r="E14" s="171"/>
      <c r="F14" s="174"/>
      <c r="G14" s="174"/>
      <c r="H14" s="172">
        <v>0</v>
      </c>
    </row>
    <row r="15" spans="1:8" s="173" customFormat="1" ht="15" customHeight="1">
      <c r="A15" s="166">
        <v>4</v>
      </c>
      <c r="B15" s="167" t="s">
        <v>77</v>
      </c>
      <c r="C15" s="168"/>
      <c r="D15"/>
      <c r="E15" s="168"/>
      <c r="F15" s="168"/>
      <c r="G15" s="168"/>
      <c r="H15" s="169">
        <v>0</v>
      </c>
    </row>
    <row r="16" spans="1:8" ht="15" customHeight="1">
      <c r="A16" s="166"/>
      <c r="B16" s="167"/>
      <c r="C16" s="174"/>
      <c r="E16" s="171"/>
      <c r="F16" s="171"/>
      <c r="G16" s="174"/>
      <c r="H16" s="172">
        <v>0</v>
      </c>
    </row>
    <row r="17" spans="1:8" s="170" customFormat="1" ht="15" customHeight="1">
      <c r="A17" s="166">
        <v>5</v>
      </c>
      <c r="B17" s="167" t="s">
        <v>100</v>
      </c>
      <c r="C17" s="168"/>
      <c r="D17" s="168"/>
      <c r="E17"/>
      <c r="F17" s="168"/>
      <c r="G17" s="168"/>
      <c r="H17" s="169">
        <v>0</v>
      </c>
    </row>
    <row r="18" spans="1:8" s="173" customFormat="1" ht="15" customHeight="1">
      <c r="A18" s="166"/>
      <c r="B18" s="167"/>
      <c r="C18" s="174"/>
      <c r="D18" s="174"/>
      <c r="E18"/>
      <c r="F18" s="171"/>
      <c r="G18" s="171"/>
      <c r="H18" s="172">
        <v>0</v>
      </c>
    </row>
    <row r="19" spans="1:8" s="170" customFormat="1" ht="15" customHeight="1">
      <c r="A19" s="166">
        <v>6</v>
      </c>
      <c r="B19" s="167" t="s">
        <v>114</v>
      </c>
      <c r="C19" s="168"/>
      <c r="D19"/>
      <c r="E19" s="168"/>
      <c r="F19" s="168"/>
      <c r="G19" s="168"/>
      <c r="H19" s="169">
        <v>0</v>
      </c>
    </row>
    <row r="20" spans="1:8" s="173" customFormat="1" ht="15" customHeight="1">
      <c r="A20" s="166"/>
      <c r="B20" s="167"/>
      <c r="C20" s="174"/>
      <c r="D20"/>
      <c r="E20" s="171"/>
      <c r="F20" s="171"/>
      <c r="G20" s="171"/>
      <c r="H20" s="172">
        <v>0</v>
      </c>
    </row>
    <row r="21" spans="1:8" s="173" customFormat="1" ht="15" customHeight="1">
      <c r="A21" s="166">
        <v>7</v>
      </c>
      <c r="B21" s="167" t="s">
        <v>127</v>
      </c>
      <c r="C21" s="168"/>
      <c r="D21" s="168"/>
      <c r="E21" s="168"/>
      <c r="F21" s="168"/>
      <c r="G21" s="168"/>
      <c r="H21" s="169">
        <v>0</v>
      </c>
    </row>
    <row r="22" spans="1:8" s="173" customFormat="1" ht="15" customHeight="1">
      <c r="A22" s="166"/>
      <c r="B22" s="167"/>
      <c r="C22" s="174"/>
      <c r="D22" s="174"/>
      <c r="E22" s="174"/>
      <c r="F22" s="174"/>
      <c r="G22" s="171"/>
      <c r="H22" s="172">
        <v>0</v>
      </c>
    </row>
    <row r="23" spans="1:8" ht="15" customHeight="1">
      <c r="A23" s="166">
        <v>8</v>
      </c>
      <c r="B23" s="167" t="s">
        <v>134</v>
      </c>
      <c r="C23" s="168"/>
      <c r="D23" s="168"/>
      <c r="E23" s="168"/>
      <c r="F23" s="168"/>
      <c r="G23" s="168"/>
      <c r="H23" s="169">
        <v>0</v>
      </c>
    </row>
    <row r="24" spans="1:8" ht="15" customHeight="1">
      <c r="A24" s="166"/>
      <c r="B24" s="167"/>
      <c r="C24" s="174"/>
      <c r="D24" s="174"/>
      <c r="E24" s="174"/>
      <c r="F24" s="174"/>
      <c r="G24" s="171"/>
      <c r="H24" s="172">
        <v>0</v>
      </c>
    </row>
    <row r="25" spans="1:8" s="177" customFormat="1" ht="15" customHeight="1">
      <c r="A25" s="161" t="s">
        <v>12</v>
      </c>
      <c r="B25" s="161"/>
      <c r="C25" s="175"/>
      <c r="D25" s="175"/>
      <c r="E25" s="175"/>
      <c r="F25" s="175"/>
      <c r="G25" s="175"/>
      <c r="H25" s="176">
        <v>0</v>
      </c>
    </row>
    <row r="26" spans="1:8" ht="15" customHeight="1">
      <c r="A26" s="161"/>
      <c r="B26" s="161"/>
      <c r="C26" s="178">
        <v>0</v>
      </c>
      <c r="D26" s="178">
        <v>0</v>
      </c>
      <c r="E26" s="178">
        <v>0</v>
      </c>
      <c r="F26" s="178">
        <v>0</v>
      </c>
      <c r="G26" s="178">
        <v>0</v>
      </c>
      <c r="H26" s="176"/>
    </row>
    <row r="27" spans="1:10" ht="15" customHeight="1">
      <c r="A27" s="179"/>
      <c r="B27" s="179"/>
      <c r="C27" s="180"/>
      <c r="D27" s="180"/>
      <c r="E27" s="181"/>
      <c r="F27" s="181"/>
      <c r="G27" s="181"/>
      <c r="H27" s="181"/>
      <c r="I27" s="181"/>
      <c r="J27" s="181"/>
    </row>
    <row r="28" spans="1:10" ht="15" customHeight="1">
      <c r="A28" s="179"/>
      <c r="B28" s="182" t="s">
        <v>156</v>
      </c>
      <c r="C28" s="183" t="s">
        <v>157</v>
      </c>
      <c r="D28" s="181" t="s">
        <v>158</v>
      </c>
      <c r="E28" s="181" t="s">
        <v>159</v>
      </c>
      <c r="F28" s="181" t="s">
        <v>160</v>
      </c>
      <c r="G28" s="181" t="s">
        <v>161</v>
      </c>
      <c r="H28" s="181"/>
      <c r="I28" s="181"/>
      <c r="J28" s="181"/>
    </row>
    <row r="29" spans="1:10" ht="15" customHeight="1">
      <c r="A29" s="179"/>
      <c r="B29" s="184">
        <v>0</v>
      </c>
      <c r="C29" s="185"/>
      <c r="D29" s="185"/>
      <c r="E29" s="185"/>
      <c r="F29" s="185"/>
      <c r="G29" s="185"/>
      <c r="H29" s="181"/>
      <c r="I29" s="181"/>
      <c r="J29" s="181"/>
    </row>
    <row r="30" spans="1:10" ht="15" customHeight="1">
      <c r="A30" s="179"/>
      <c r="B30" s="184">
        <v>0</v>
      </c>
      <c r="C30" s="185"/>
      <c r="D30" s="185"/>
      <c r="E30" s="185"/>
      <c r="F30" s="185"/>
      <c r="G30" s="185"/>
      <c r="H30" s="181"/>
      <c r="I30" s="181"/>
      <c r="J30" s="181"/>
    </row>
  </sheetData>
  <sheetProtection selectLockedCells="1" selectUnlockedCells="1"/>
  <mergeCells count="24">
    <mergeCell ref="A1:I1"/>
    <mergeCell ref="C4:D4"/>
    <mergeCell ref="A7:A8"/>
    <mergeCell ref="B7:B8"/>
    <mergeCell ref="C7:F7"/>
    <mergeCell ref="H7:H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B26"/>
    <mergeCell ref="H25:H26"/>
  </mergeCells>
  <printOptions/>
  <pageMargins left="0.5118055555555555" right="0.5118055555555555" top="1.18125" bottom="1.1812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2015-08-31T16:34:33Z</dcterms:created>
  <dcterms:modified xsi:type="dcterms:W3CDTF">2015-08-31T17:27:54Z</dcterms:modified>
  <cp:category/>
  <cp:version/>
  <cp:contentType/>
  <cp:contentStatus/>
  <cp:revision>4</cp:revision>
</cp:coreProperties>
</file>